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drawings/drawing12.xml" ContentType="application/vnd.openxmlformats-officedocument.drawing+xml"/>
  <Override PartName="/xl/charts/chart6.xml" ContentType="application/vnd.openxmlformats-officedocument.drawingml.chart+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9725"/>
  <workbookPr/>
  <mc:AlternateContent xmlns:mc="http://schemas.openxmlformats.org/markup-compatibility/2006">
    <mc:Choice Requires="x15">
      <x15ac:absPath xmlns:x15ac="http://schemas.microsoft.com/office/spreadsheetml/2010/11/ac" url="https://seiyocity.sharepoint.com/sites/1040/Shared Documents/0003_財政係/017_各種財政報告・公表/03_財政状況資料集/2025（R7年度）/03_R6財政状況資料集（1回目）/03_県提出/"/>
    </mc:Choice>
  </mc:AlternateContent>
  <xr:revisionPtr revIDLastSave="2852" documentId="11_1DFBBD7A19782B4BE6CDB4846934FC2433F332D2" xr6:coauthVersionLast="47" xr6:coauthVersionMax="47" xr10:uidLastSave="{F587E76F-594F-4E58-B5D3-2425917C48E6}"/>
  <bookViews>
    <workbookView xWindow="28680" yWindow="-120" windowWidth="29040" windowHeight="15720" xr2:uid="{00000000-000D-0000-FFFF-FFFF00000000}"/>
  </bookViews>
  <sheets>
    <sheet name="総括表" sheetId="10" r:id="rId1"/>
    <sheet name="普通会計の状況" sheetId="11" r:id="rId2"/>
    <sheet name="各会計、関係団体の財政状況及び健全化判断比率" sheetId="12" r:id="rId3"/>
    <sheet name="財政比較分析表" sheetId="13" r:id="rId4"/>
    <sheet name="経常経費分析表（経常収支比率の分析）" sheetId="14" r:id="rId5"/>
    <sheet name="経常経費分析表（人件費・公債費・普通建設事業費の分析）" sheetId="15" r:id="rId6"/>
    <sheet name="性質別歳出決算分析表（住民一人当たりのコスト）" sheetId="16" r:id="rId7"/>
    <sheet name="目的別歳出決算分析表（住民一人当たりのコスト）" sheetId="17"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基金残高に係る経年分析" sheetId="8" r:id="rId13"/>
    <sheet name="データシート" sheetId="9" state="hidden" r:id="rId14"/>
  </sheet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AO38" i="10" l="1"/>
  <c r="AO37" i="10"/>
  <c r="AO36" i="10"/>
  <c r="AO35" i="10"/>
  <c r="AO34" i="10"/>
  <c r="W37" i="10"/>
  <c r="W36" i="10"/>
  <c r="W35" i="10"/>
  <c r="W34" i="10"/>
  <c r="CQ43" i="10"/>
  <c r="CQ42" i="10"/>
  <c r="CQ41" i="10"/>
  <c r="CQ40" i="10"/>
  <c r="CQ39" i="10"/>
  <c r="CQ38" i="10"/>
  <c r="CQ37" i="10"/>
  <c r="CQ36" i="10"/>
  <c r="CQ35" i="10"/>
  <c r="CQ34" i="10"/>
  <c r="DG43" i="10"/>
  <c r="DG42" i="10"/>
  <c r="DG41" i="10"/>
  <c r="DG40" i="10"/>
  <c r="DG39" i="10"/>
  <c r="DG38" i="10"/>
  <c r="DG37" i="10"/>
  <c r="DG36" i="10"/>
  <c r="DG35" i="10"/>
  <c r="DG34" i="10"/>
  <c r="BY43" i="10"/>
  <c r="BY42" i="10"/>
  <c r="BY41" i="10"/>
  <c r="BY40" i="10"/>
  <c r="BY39" i="10"/>
  <c r="BY38" i="10"/>
  <c r="BY37" i="10"/>
  <c r="BY36" i="10"/>
  <c r="BY35" i="10"/>
  <c r="BY34" i="10"/>
  <c r="E43" i="10"/>
  <c r="E42" i="10"/>
  <c r="E41" i="10"/>
  <c r="E40" i="10"/>
  <c r="E39" i="10"/>
  <c r="E38" i="10"/>
  <c r="E37" i="10"/>
  <c r="E36" i="10"/>
  <c r="E35" i="10"/>
  <c r="E34" i="10"/>
  <c r="CO43" i="10" l="1"/>
  <c r="BE43" i="10"/>
  <c r="AM43" i="10"/>
  <c r="U43" i="10"/>
  <c r="C43" i="10"/>
  <c r="CO42" i="10"/>
  <c r="BE42" i="10"/>
  <c r="AM42" i="10"/>
  <c r="U42" i="10"/>
  <c r="C42" i="10"/>
  <c r="CO41" i="10"/>
  <c r="BE41" i="10"/>
  <c r="AM41" i="10"/>
  <c r="U41" i="10"/>
  <c r="C41" i="10"/>
  <c r="BE40" i="10"/>
  <c r="AM40" i="10"/>
  <c r="U40" i="10"/>
  <c r="C40" i="10"/>
  <c r="BE39" i="10"/>
  <c r="AM39" i="10"/>
  <c r="U39" i="10"/>
  <c r="C39" i="10"/>
  <c r="BE38" i="10"/>
  <c r="U38" i="10"/>
  <c r="C38" i="10"/>
  <c r="BE37" i="10"/>
  <c r="C37" i="10"/>
  <c r="BE36" i="10"/>
  <c r="C36" i="10"/>
  <c r="BE35" i="10"/>
  <c r="BW34" i="10"/>
  <c r="BW35" i="10" s="1"/>
  <c r="BW36" i="10" s="1"/>
  <c r="BW37" i="10" s="1"/>
  <c r="BW38" i="10" s="1"/>
  <c r="BW39" i="10" s="1"/>
  <c r="BW40" i="10" s="1"/>
  <c r="BW41" i="10" s="1"/>
  <c r="BW42" i="10" s="1"/>
  <c r="BW43" i="10" s="1"/>
  <c r="BE34" i="10"/>
  <c r="C34" i="10"/>
  <c r="C35" i="10" s="1"/>
  <c r="CO34" i="10" l="1"/>
  <c r="CO35" i="10" s="1"/>
  <c r="CO36" i="10" s="1"/>
  <c r="CO37" i="10" s="1"/>
  <c r="CO38" i="10" s="1"/>
  <c r="CO39" i="10" s="1"/>
  <c r="CO40" i="10" s="1"/>
  <c r="U34" i="10"/>
  <c r="U35" i="10" s="1"/>
  <c r="U36" i="10" s="1"/>
  <c r="U37" i="10" s="1"/>
  <c r="D74" i="9"/>
  <c r="C74" i="9"/>
  <c r="B74" i="9"/>
  <c r="D73" i="9"/>
  <c r="C73" i="9"/>
  <c r="B73" i="9"/>
  <c r="D72" i="9"/>
  <c r="C72" i="9"/>
  <c r="B72" i="9"/>
  <c r="D71" i="9"/>
  <c r="C71" i="9"/>
  <c r="B71" i="9"/>
  <c r="P67" i="9"/>
  <c r="O67" i="9"/>
  <c r="N67" i="9"/>
  <c r="M67" i="9"/>
  <c r="L67" i="9"/>
  <c r="K67" i="9"/>
  <c r="J67" i="9"/>
  <c r="I67" i="9"/>
  <c r="H67" i="9"/>
  <c r="G67" i="9"/>
  <c r="F67" i="9"/>
  <c r="E67" i="9"/>
  <c r="D67" i="9"/>
  <c r="C67" i="9"/>
  <c r="B67" i="9"/>
  <c r="N66" i="9"/>
  <c r="K66" i="9"/>
  <c r="H66" i="9"/>
  <c r="E66" i="9"/>
  <c r="B66" i="9"/>
  <c r="N65" i="9"/>
  <c r="K65" i="9"/>
  <c r="H65" i="9"/>
  <c r="E65" i="9"/>
  <c r="B65" i="9"/>
  <c r="N64" i="9"/>
  <c r="K64" i="9"/>
  <c r="H64" i="9"/>
  <c r="E64" i="9"/>
  <c r="B64" i="9"/>
  <c r="N63" i="9"/>
  <c r="K63" i="9"/>
  <c r="H63" i="9"/>
  <c r="E63" i="9"/>
  <c r="B63" i="9"/>
  <c r="N62" i="9"/>
  <c r="K62" i="9"/>
  <c r="H62" i="9"/>
  <c r="E62" i="9"/>
  <c r="B62" i="9"/>
  <c r="N61" i="9"/>
  <c r="K61" i="9"/>
  <c r="H61" i="9"/>
  <c r="E61" i="9"/>
  <c r="B61" i="9"/>
  <c r="N60" i="9"/>
  <c r="K60" i="9"/>
  <c r="H60" i="9"/>
  <c r="E60" i="9"/>
  <c r="B60" i="9"/>
  <c r="N59" i="9"/>
  <c r="K59" i="9"/>
  <c r="H59" i="9"/>
  <c r="E59" i="9"/>
  <c r="B59" i="9"/>
  <c r="P58" i="9"/>
  <c r="M58" i="9"/>
  <c r="J58" i="9"/>
  <c r="G58" i="9"/>
  <c r="D58" i="9"/>
  <c r="P57" i="9"/>
  <c r="M57" i="9"/>
  <c r="J57" i="9"/>
  <c r="G57" i="9"/>
  <c r="D57" i="9"/>
  <c r="P56" i="9"/>
  <c r="M56" i="9"/>
  <c r="J56" i="9"/>
  <c r="G56" i="9"/>
  <c r="D56" i="9"/>
  <c r="N54" i="9"/>
  <c r="K54" i="9"/>
  <c r="H54" i="9"/>
  <c r="E54" i="9"/>
  <c r="B54" i="9"/>
  <c r="P50" i="9"/>
  <c r="O50" i="9"/>
  <c r="N50" i="9"/>
  <c r="M50" i="9"/>
  <c r="L50" i="9"/>
  <c r="K50" i="9"/>
  <c r="J50" i="9"/>
  <c r="I50" i="9"/>
  <c r="H50" i="9"/>
  <c r="G50" i="9"/>
  <c r="F50" i="9"/>
  <c r="E50" i="9"/>
  <c r="D50" i="9"/>
  <c r="C50" i="9"/>
  <c r="B50" i="9"/>
  <c r="N49" i="9"/>
  <c r="K49" i="9"/>
  <c r="H49" i="9"/>
  <c r="E49" i="9"/>
  <c r="B49" i="9"/>
  <c r="N48" i="9"/>
  <c r="K48" i="9"/>
  <c r="H48" i="9"/>
  <c r="E48" i="9"/>
  <c r="B48" i="9"/>
  <c r="N47" i="9"/>
  <c r="K47" i="9"/>
  <c r="H47" i="9"/>
  <c r="E47" i="9"/>
  <c r="B47" i="9"/>
  <c r="N46" i="9"/>
  <c r="K46" i="9"/>
  <c r="H46" i="9"/>
  <c r="E46" i="9"/>
  <c r="B46" i="9"/>
  <c r="N45" i="9"/>
  <c r="K45" i="9"/>
  <c r="H45" i="9"/>
  <c r="E45" i="9"/>
  <c r="B45" i="9"/>
  <c r="N44" i="9"/>
  <c r="K44" i="9"/>
  <c r="H44" i="9"/>
  <c r="E44" i="9"/>
  <c r="B44" i="9"/>
  <c r="N43" i="9"/>
  <c r="K43" i="9"/>
  <c r="H43" i="9"/>
  <c r="E43" i="9"/>
  <c r="B43" i="9"/>
  <c r="P42" i="9"/>
  <c r="M42" i="9"/>
  <c r="J42" i="9"/>
  <c r="G42" i="9"/>
  <c r="D42" i="9"/>
  <c r="N40" i="9"/>
  <c r="K40" i="9"/>
  <c r="H40" i="9"/>
  <c r="E40" i="9"/>
  <c r="B40" i="9"/>
  <c r="K36" i="9"/>
  <c r="J36" i="9"/>
  <c r="I36" i="9"/>
  <c r="H36" i="9"/>
  <c r="G36" i="9"/>
  <c r="F36" i="9"/>
  <c r="E36" i="9"/>
  <c r="D36" i="9"/>
  <c r="C36" i="9"/>
  <c r="B36" i="9"/>
  <c r="A36" i="9"/>
  <c r="K35" i="9"/>
  <c r="J35" i="9"/>
  <c r="I35" i="9"/>
  <c r="H35" i="9"/>
  <c r="G35" i="9"/>
  <c r="F35" i="9"/>
  <c r="E35" i="9"/>
  <c r="D35" i="9"/>
  <c r="C35" i="9"/>
  <c r="B35" i="9"/>
  <c r="A35" i="9"/>
  <c r="K34" i="9"/>
  <c r="J34" i="9"/>
  <c r="I34" i="9"/>
  <c r="H34" i="9"/>
  <c r="G34" i="9"/>
  <c r="F34" i="9"/>
  <c r="E34" i="9"/>
  <c r="D34" i="9"/>
  <c r="C34" i="9"/>
  <c r="B34" i="9"/>
  <c r="A34" i="9"/>
  <c r="K33" i="9"/>
  <c r="J33" i="9"/>
  <c r="I33" i="9"/>
  <c r="H33" i="9"/>
  <c r="G33" i="9"/>
  <c r="F33" i="9"/>
  <c r="E33" i="9"/>
  <c r="D33" i="9"/>
  <c r="C33" i="9"/>
  <c r="B33" i="9"/>
  <c r="A33" i="9"/>
  <c r="K32" i="9"/>
  <c r="J32" i="9"/>
  <c r="I32" i="9"/>
  <c r="H32" i="9"/>
  <c r="G32" i="9"/>
  <c r="F32" i="9"/>
  <c r="E32" i="9"/>
  <c r="D32" i="9"/>
  <c r="C32" i="9"/>
  <c r="B32" i="9"/>
  <c r="A32" i="9"/>
  <c r="K31" i="9"/>
  <c r="J31" i="9"/>
  <c r="I31" i="9"/>
  <c r="H31" i="9"/>
  <c r="G31" i="9"/>
  <c r="F31" i="9"/>
  <c r="E31" i="9"/>
  <c r="D31" i="9"/>
  <c r="C31" i="9"/>
  <c r="B31" i="9"/>
  <c r="A31" i="9"/>
  <c r="K30" i="9"/>
  <c r="J30" i="9"/>
  <c r="I30" i="9"/>
  <c r="H30" i="9"/>
  <c r="G30" i="9"/>
  <c r="F30" i="9"/>
  <c r="E30" i="9"/>
  <c r="D30" i="9"/>
  <c r="C30" i="9"/>
  <c r="B30" i="9"/>
  <c r="A30" i="9"/>
  <c r="K29" i="9"/>
  <c r="J29" i="9"/>
  <c r="I29" i="9"/>
  <c r="H29" i="9"/>
  <c r="G29" i="9"/>
  <c r="F29" i="9"/>
  <c r="E29" i="9"/>
  <c r="D29" i="9"/>
  <c r="C29" i="9"/>
  <c r="B29" i="9"/>
  <c r="A29" i="9"/>
  <c r="K28" i="9"/>
  <c r="J28" i="9"/>
  <c r="I28" i="9"/>
  <c r="H28" i="9"/>
  <c r="G28" i="9"/>
  <c r="F28" i="9"/>
  <c r="E28" i="9"/>
  <c r="D28" i="9"/>
  <c r="C28" i="9"/>
  <c r="B28" i="9"/>
  <c r="A28" i="9"/>
  <c r="K27" i="9"/>
  <c r="J27" i="9"/>
  <c r="I27" i="9"/>
  <c r="H27" i="9"/>
  <c r="G27" i="9"/>
  <c r="F27" i="9"/>
  <c r="E27" i="9"/>
  <c r="D27" i="9"/>
  <c r="C27" i="9"/>
  <c r="B27" i="9"/>
  <c r="A27" i="9"/>
  <c r="J25" i="9"/>
  <c r="H25" i="9"/>
  <c r="F25" i="9"/>
  <c r="D25" i="9"/>
  <c r="B25" i="9"/>
  <c r="F21" i="9"/>
  <c r="E21" i="9"/>
  <c r="D21" i="9"/>
  <c r="C21" i="9"/>
  <c r="B21" i="9"/>
  <c r="F20" i="9"/>
  <c r="E20" i="9"/>
  <c r="D20" i="9"/>
  <c r="C20" i="9"/>
  <c r="B20" i="9"/>
  <c r="F19" i="9"/>
  <c r="E19" i="9"/>
  <c r="D19" i="9"/>
  <c r="C19" i="9"/>
  <c r="B19" i="9"/>
  <c r="F18" i="9"/>
  <c r="E18" i="9"/>
  <c r="D18" i="9"/>
  <c r="C18" i="9"/>
  <c r="B18" i="9"/>
  <c r="AM34" i="10" l="1"/>
  <c r="AM35" i="10" s="1"/>
  <c r="AM36" i="10" s="1"/>
  <c r="AM37" i="10" s="1"/>
  <c r="AM38" i="10" s="1"/>
</calcChain>
</file>

<file path=xl/sharedStrings.xml><?xml version="1.0" encoding="utf-8"?>
<sst xmlns="http://schemas.openxmlformats.org/spreadsheetml/2006/main" count="1124" uniqueCount="585">
  <si>
    <t>令和6年度　財政状況資料集</t>
    <phoneticPr fontId="5"/>
  </si>
  <si>
    <t>総括表（市町村）</t>
    <rPh sb="0" eb="2">
      <t>ソウカツ</t>
    </rPh>
    <rPh sb="2" eb="3">
      <t>ヒョウ</t>
    </rPh>
    <rPh sb="4" eb="7">
      <t>シチョウソン</t>
    </rPh>
    <phoneticPr fontId="5"/>
  </si>
  <si>
    <t>都道府県名</t>
    <phoneticPr fontId="5"/>
  </si>
  <si>
    <t>愛媛県</t>
    <phoneticPr fontId="5"/>
  </si>
  <si>
    <t>市町村類型</t>
    <phoneticPr fontId="5"/>
  </si>
  <si>
    <t>Ⅰ－１</t>
    <phoneticPr fontId="5"/>
  </si>
  <si>
    <t>指定団体等の指定状況</t>
    <phoneticPr fontId="5"/>
  </si>
  <si>
    <t>区分</t>
    <rPh sb="0" eb="2">
      <t>クブン</t>
    </rPh>
    <phoneticPr fontId="5"/>
  </si>
  <si>
    <t>令和6年度(千円)</t>
    <rPh sb="0" eb="2">
      <t>レイワ</t>
    </rPh>
    <rPh sb="3" eb="5">
      <t>ネンド</t>
    </rPh>
    <rPh sb="6" eb="8">
      <t>センエン</t>
    </rPh>
    <phoneticPr fontId="5"/>
  </si>
  <si>
    <t>令和5年度(千円)</t>
    <rPh sb="0" eb="2">
      <t>レイワ</t>
    </rPh>
    <rPh sb="3" eb="5">
      <t>ネンド</t>
    </rPh>
    <rPh sb="4" eb="5">
      <t>ド</t>
    </rPh>
    <rPh sb="6" eb="8">
      <t>センエン</t>
    </rPh>
    <phoneticPr fontId="5"/>
  </si>
  <si>
    <t>令和6年度(千円･％)</t>
    <rPh sb="0" eb="2">
      <t>レイワ</t>
    </rPh>
    <rPh sb="3" eb="5">
      <t>ネンド</t>
    </rPh>
    <rPh sb="6" eb="8">
      <t>センエン</t>
    </rPh>
    <phoneticPr fontId="5"/>
  </si>
  <si>
    <t>令和5年度(千円･％)</t>
    <rPh sb="0" eb="2">
      <t>レイワ</t>
    </rPh>
    <rPh sb="3" eb="5">
      <t>ネンド</t>
    </rPh>
    <rPh sb="4" eb="5">
      <t>ド</t>
    </rPh>
    <rPh sb="6" eb="8">
      <t>センエン</t>
    </rPh>
    <phoneticPr fontId="5"/>
  </si>
  <si>
    <t>歳入総額</t>
    <phoneticPr fontId="25"/>
  </si>
  <si>
    <t>実質収支比率</t>
    <rPh sb="0" eb="2">
      <t>ジッシツ</t>
    </rPh>
    <rPh sb="2" eb="4">
      <t>シュウシ</t>
    </rPh>
    <rPh sb="4" eb="6">
      <t>ヒリツ</t>
    </rPh>
    <phoneticPr fontId="5"/>
  </si>
  <si>
    <t>財政健全化等</t>
    <rPh sb="0" eb="2">
      <t>ザイセイ</t>
    </rPh>
    <rPh sb="2" eb="5">
      <t>ケンゼンカ</t>
    </rPh>
    <rPh sb="5" eb="6">
      <t>トウ</t>
    </rPh>
    <phoneticPr fontId="5"/>
  </si>
  <si>
    <t>×</t>
    <phoneticPr fontId="5"/>
  </si>
  <si>
    <t>歳出総額</t>
    <phoneticPr fontId="25"/>
  </si>
  <si>
    <t>経常収支比率</t>
    <rPh sb="0" eb="2">
      <t>ケイジョウ</t>
    </rPh>
    <rPh sb="2" eb="4">
      <t>シュウシ</t>
    </rPh>
    <rPh sb="4" eb="6">
      <t>ヒリツ</t>
    </rPh>
    <phoneticPr fontId="5"/>
  </si>
  <si>
    <t>市町村名</t>
    <rPh sb="0" eb="3">
      <t>シチョウソン</t>
    </rPh>
    <rPh sb="3" eb="4">
      <t>メイ</t>
    </rPh>
    <phoneticPr fontId="5"/>
  </si>
  <si>
    <t>西予市</t>
    <phoneticPr fontId="5"/>
  </si>
  <si>
    <t>地方交付税種地</t>
    <rPh sb="0" eb="2">
      <t>チホウ</t>
    </rPh>
    <rPh sb="2" eb="5">
      <t>コウフゼイ</t>
    </rPh>
    <rPh sb="5" eb="6">
      <t>シュ</t>
    </rPh>
    <rPh sb="6" eb="7">
      <t>チ</t>
    </rPh>
    <phoneticPr fontId="5"/>
  </si>
  <si>
    <t>1-1</t>
    <phoneticPr fontId="5"/>
  </si>
  <si>
    <t>財源超過</t>
    <rPh sb="0" eb="2">
      <t>ザイゲン</t>
    </rPh>
    <rPh sb="2" eb="4">
      <t>チョウカ</t>
    </rPh>
    <phoneticPr fontId="5"/>
  </si>
  <si>
    <t>歳入歳出差引</t>
    <phoneticPr fontId="25"/>
  </si>
  <si>
    <t>　　(※1)</t>
    <phoneticPr fontId="5"/>
  </si>
  <si>
    <t>首都</t>
    <rPh sb="0" eb="2">
      <t>シュト</t>
    </rPh>
    <phoneticPr fontId="5"/>
  </si>
  <si>
    <t>翌年度に繰越すべき財源</t>
    <phoneticPr fontId="5"/>
  </si>
  <si>
    <t>標準財政規模</t>
    <rPh sb="0" eb="2">
      <t>ヒョウジュン</t>
    </rPh>
    <rPh sb="2" eb="4">
      <t>ザイセイ</t>
    </rPh>
    <rPh sb="4" eb="6">
      <t>キボ</t>
    </rPh>
    <phoneticPr fontId="5"/>
  </si>
  <si>
    <t>近畿</t>
    <rPh sb="0" eb="2">
      <t>キンキ</t>
    </rPh>
    <phoneticPr fontId="5"/>
  </si>
  <si>
    <t>実質収支</t>
    <phoneticPr fontId="25"/>
  </si>
  <si>
    <t>財政力指数</t>
    <rPh sb="0" eb="3">
      <t>ザイセイリョク</t>
    </rPh>
    <rPh sb="3" eb="5">
      <t>シスウ</t>
    </rPh>
    <phoneticPr fontId="5"/>
  </si>
  <si>
    <t>人口</t>
    <rPh sb="0" eb="2">
      <t>ジンコウ</t>
    </rPh>
    <phoneticPr fontId="5"/>
  </si>
  <si>
    <t>令和2年国調(人)</t>
    <rPh sb="3" eb="4">
      <t>ネン</t>
    </rPh>
    <rPh sb="4" eb="5">
      <t>コク</t>
    </rPh>
    <rPh sb="5" eb="6">
      <t>チョウ</t>
    </rPh>
    <phoneticPr fontId="5"/>
  </si>
  <si>
    <r>
      <t>産業構造</t>
    </r>
    <r>
      <rPr>
        <sz val="9"/>
        <color indexed="8"/>
        <rFont val="ＭＳ ゴシック"/>
        <family val="3"/>
        <charset val="128"/>
      </rPr>
      <t xml:space="preserve"> </t>
    </r>
    <r>
      <rPr>
        <sz val="9"/>
        <color indexed="8"/>
        <rFont val="ＭＳ ゴシック"/>
        <family val="3"/>
        <charset val="128"/>
      </rPr>
      <t>(※</t>
    </r>
    <r>
      <rPr>
        <sz val="9"/>
        <color indexed="8"/>
        <rFont val="ＭＳ ゴシック"/>
        <family val="3"/>
        <charset val="128"/>
      </rPr>
      <t>5</t>
    </r>
    <r>
      <rPr>
        <sz val="9"/>
        <color indexed="8"/>
        <rFont val="ＭＳ ゴシック"/>
        <family val="3"/>
        <charset val="128"/>
      </rPr>
      <t>)</t>
    </r>
    <rPh sb="0" eb="2">
      <t>サンギョウ</t>
    </rPh>
    <rPh sb="2" eb="4">
      <t>コウゾウ</t>
    </rPh>
    <phoneticPr fontId="5"/>
  </si>
  <si>
    <t>中部</t>
    <rPh sb="0" eb="2">
      <t>チュウブ</t>
    </rPh>
    <phoneticPr fontId="5"/>
  </si>
  <si>
    <t>単年度収支</t>
    <phoneticPr fontId="25"/>
  </si>
  <si>
    <t>公債費負担比率</t>
    <rPh sb="0" eb="3">
      <t>コウサイヒ</t>
    </rPh>
    <rPh sb="3" eb="5">
      <t>フタン</t>
    </rPh>
    <rPh sb="5" eb="7">
      <t>ヒリツ</t>
    </rPh>
    <phoneticPr fontId="5"/>
  </si>
  <si>
    <t>平成27年国調(人)</t>
    <rPh sb="4" eb="5">
      <t>ネン</t>
    </rPh>
    <rPh sb="5" eb="6">
      <t>コク</t>
    </rPh>
    <rPh sb="6" eb="7">
      <t>チョウ</t>
    </rPh>
    <phoneticPr fontId="5"/>
  </si>
  <si>
    <t>過疎</t>
    <rPh sb="0" eb="2">
      <t>カソ</t>
    </rPh>
    <phoneticPr fontId="5"/>
  </si>
  <si>
    <t>○</t>
    <phoneticPr fontId="5"/>
  </si>
  <si>
    <t>積立金</t>
    <phoneticPr fontId="25"/>
  </si>
  <si>
    <t>健全化判断比率</t>
    <phoneticPr fontId="5"/>
  </si>
  <si>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5"/>
  </si>
  <si>
    <t>-9.1</t>
    <phoneticPr fontId="5"/>
  </si>
  <si>
    <t>山振</t>
    <rPh sb="0" eb="1">
      <t>ヤマ</t>
    </rPh>
    <rPh sb="1" eb="2">
      <t>フ</t>
    </rPh>
    <phoneticPr fontId="5"/>
  </si>
  <si>
    <t>繰上償還金</t>
    <phoneticPr fontId="25"/>
  </si>
  <si>
    <t>　実質赤字比率</t>
    <rPh sb="1" eb="3">
      <t>ジッシツ</t>
    </rPh>
    <rPh sb="3" eb="5">
      <t>アカジ</t>
    </rPh>
    <rPh sb="5" eb="7">
      <t>ヒリツ</t>
    </rPh>
    <phoneticPr fontId="5"/>
  </si>
  <si>
    <t>-</t>
    <phoneticPr fontId="5"/>
  </si>
  <si>
    <t>住民基本台帳人口
 (※7)</t>
    <rPh sb="0" eb="2">
      <t>ジュウミン</t>
    </rPh>
    <rPh sb="2" eb="4">
      <t>キホン</t>
    </rPh>
    <rPh sb="4" eb="6">
      <t>ダイチョウ</t>
    </rPh>
    <rPh sb="6" eb="8">
      <t>ジンコウ</t>
    </rPh>
    <phoneticPr fontId="5"/>
  </si>
  <si>
    <t>令07.01.01(人)</t>
    <rPh sb="0" eb="1">
      <t>レイ</t>
    </rPh>
    <phoneticPr fontId="5"/>
  </si>
  <si>
    <t>令和2年国調</t>
    <rPh sb="0" eb="2">
      <t>レイワ</t>
    </rPh>
    <rPh sb="3" eb="4">
      <t>ネン</t>
    </rPh>
    <rPh sb="4" eb="5">
      <t>コク</t>
    </rPh>
    <rPh sb="5" eb="6">
      <t>チョウ</t>
    </rPh>
    <phoneticPr fontId="5"/>
  </si>
  <si>
    <t>平成27年国調</t>
    <rPh sb="4" eb="5">
      <t>ネン</t>
    </rPh>
    <rPh sb="5" eb="6">
      <t>コク</t>
    </rPh>
    <rPh sb="6" eb="7">
      <t>チョウ</t>
    </rPh>
    <phoneticPr fontId="5"/>
  </si>
  <si>
    <t>低開発</t>
    <rPh sb="0" eb="1">
      <t>テイ</t>
    </rPh>
    <rPh sb="1" eb="3">
      <t>カイハツ</t>
    </rPh>
    <phoneticPr fontId="5"/>
  </si>
  <si>
    <t>積立金取崩し額</t>
    <phoneticPr fontId="25"/>
  </si>
  <si>
    <t>　連結実質赤字比率</t>
    <rPh sb="1" eb="3">
      <t>レンケツ</t>
    </rPh>
    <rPh sb="3" eb="5">
      <t>ジッシツ</t>
    </rPh>
    <rPh sb="5" eb="7">
      <t>アカジ</t>
    </rPh>
    <rPh sb="7" eb="9">
      <t>ヒリツ</t>
    </rPh>
    <phoneticPr fontId="5"/>
  </si>
  <si>
    <t>うち日本人(人)</t>
    <phoneticPr fontId="5"/>
  </si>
  <si>
    <t>第1次</t>
    <rPh sb="0" eb="1">
      <t>ダイ</t>
    </rPh>
    <rPh sb="2" eb="3">
      <t>ジ</t>
    </rPh>
    <phoneticPr fontId="5"/>
  </si>
  <si>
    <t>指数表選定</t>
    <rPh sb="0" eb="2">
      <t>シスウ</t>
    </rPh>
    <rPh sb="2" eb="3">
      <t>ヒョウ</t>
    </rPh>
    <rPh sb="3" eb="5">
      <t>センテイ</t>
    </rPh>
    <phoneticPr fontId="5"/>
  </si>
  <si>
    <t>実質単年度収支</t>
    <phoneticPr fontId="25"/>
  </si>
  <si>
    <t>　実質公債費比率</t>
    <rPh sb="1" eb="3">
      <t>ジッシツ</t>
    </rPh>
    <rPh sb="3" eb="6">
      <t>コウサイヒ</t>
    </rPh>
    <rPh sb="6" eb="8">
      <t>ヒリツ</t>
    </rPh>
    <phoneticPr fontId="5"/>
  </si>
  <si>
    <t>令06.01.01(人)</t>
    <phoneticPr fontId="5"/>
  </si>
  <si>
    <t>　将来負担比率</t>
    <rPh sb="1" eb="3">
      <t>ショウライ</t>
    </rPh>
    <rPh sb="3" eb="5">
      <t>フタン</t>
    </rPh>
    <rPh sb="5" eb="7">
      <t>ヒリツ</t>
    </rPh>
    <phoneticPr fontId="5"/>
  </si>
  <si>
    <t>第2次</t>
    <rPh sb="0" eb="1">
      <t>ダイ</t>
    </rPh>
    <rPh sb="2" eb="3">
      <t>ジ</t>
    </rPh>
    <phoneticPr fontId="5"/>
  </si>
  <si>
    <t>基準財政収入額</t>
    <phoneticPr fontId="25"/>
  </si>
  <si>
    <r>
      <t>資金不足比率 (※</t>
    </r>
    <r>
      <rPr>
        <sz val="9"/>
        <color indexed="8"/>
        <rFont val="ＭＳ ゴシック"/>
        <family val="3"/>
        <charset val="128"/>
      </rPr>
      <t>4</t>
    </r>
    <r>
      <rPr>
        <sz val="9"/>
        <color indexed="8"/>
        <rFont val="ＭＳ ゴシック"/>
        <family val="3"/>
        <charset val="128"/>
      </rPr>
      <t>)</t>
    </r>
    <phoneticPr fontId="5"/>
  </si>
  <si>
    <t>増減率  (％)</t>
    <rPh sb="0" eb="2">
      <t>ゾウゲン</t>
    </rPh>
    <rPh sb="2" eb="3">
      <t>リツ</t>
    </rPh>
    <phoneticPr fontId="5"/>
  </si>
  <si>
    <t>-2.4</t>
    <phoneticPr fontId="5"/>
  </si>
  <si>
    <t>基準財政需要額</t>
    <phoneticPr fontId="25"/>
  </si>
  <si>
    <t>うち日本人(％)</t>
    <phoneticPr fontId="5"/>
  </si>
  <si>
    <t>第3次</t>
    <rPh sb="0" eb="1">
      <t>ダイ</t>
    </rPh>
    <rPh sb="2" eb="3">
      <t>ジ</t>
    </rPh>
    <phoneticPr fontId="5"/>
  </si>
  <si>
    <t>標準税収入額等</t>
    <phoneticPr fontId="25"/>
  </si>
  <si>
    <t>面積 (k㎡)</t>
    <rPh sb="0" eb="2">
      <t>メンセキ</t>
    </rPh>
    <phoneticPr fontId="5"/>
  </si>
  <si>
    <t>経常経費充当一般財源等</t>
    <rPh sb="0" eb="2">
      <t>ケイジョウ</t>
    </rPh>
    <rPh sb="2" eb="4">
      <t>ケイヒ</t>
    </rPh>
    <rPh sb="4" eb="6">
      <t>ジュウトウ</t>
    </rPh>
    <rPh sb="6" eb="8">
      <t>イッパン</t>
    </rPh>
    <rPh sb="8" eb="10">
      <t>ザイゲン</t>
    </rPh>
    <rPh sb="10" eb="11">
      <t>トウ</t>
    </rPh>
    <phoneticPr fontId="25"/>
  </si>
  <si>
    <t>人口密度 (人/k㎡)</t>
    <rPh sb="0" eb="2">
      <t>ジンコウ</t>
    </rPh>
    <rPh sb="2" eb="4">
      <t>ミツド</t>
    </rPh>
    <phoneticPr fontId="5"/>
  </si>
  <si>
    <t>歳入一般財源等</t>
    <rPh sb="0" eb="2">
      <t>サイニュウ</t>
    </rPh>
    <rPh sb="2" eb="4">
      <t>イッパン</t>
    </rPh>
    <rPh sb="4" eb="6">
      <t>ザイゲン</t>
    </rPh>
    <rPh sb="6" eb="7">
      <t>トウ</t>
    </rPh>
    <phoneticPr fontId="25"/>
  </si>
  <si>
    <t>世帯数 (世帯)</t>
    <rPh sb="0" eb="3">
      <t>セタイスウ</t>
    </rPh>
    <phoneticPr fontId="5"/>
  </si>
  <si>
    <t>職員の状況 (※8)</t>
    <rPh sb="0" eb="2">
      <t>ショクイン</t>
    </rPh>
    <rPh sb="3" eb="5">
      <t>ジョウキョウ</t>
    </rPh>
    <phoneticPr fontId="5"/>
  </si>
  <si>
    <t>特別職等</t>
    <rPh sb="0" eb="2">
      <t>トクベツ</t>
    </rPh>
    <rPh sb="2" eb="3">
      <t>ショク</t>
    </rPh>
    <rPh sb="3" eb="4">
      <t>トウ</t>
    </rPh>
    <phoneticPr fontId="5"/>
  </si>
  <si>
    <t>定数</t>
    <rPh sb="0" eb="2">
      <t>テイスウ</t>
    </rPh>
    <phoneticPr fontId="5"/>
  </si>
  <si>
    <t>1人あたり平均
給料月額(百円)</t>
    <rPh sb="1" eb="2">
      <t>リ</t>
    </rPh>
    <rPh sb="5" eb="7">
      <t>ヘイキン</t>
    </rPh>
    <rPh sb="8" eb="10">
      <t>キュウリョウ</t>
    </rPh>
    <rPh sb="10" eb="11">
      <t>ツキ</t>
    </rPh>
    <rPh sb="11" eb="12">
      <t>ガク</t>
    </rPh>
    <rPh sb="13" eb="15">
      <t>ヒャクエン</t>
    </rPh>
    <phoneticPr fontId="5"/>
  </si>
  <si>
    <t>一般職員等(※6)</t>
    <rPh sb="0" eb="2">
      <t>イッパン</t>
    </rPh>
    <rPh sb="2" eb="4">
      <t>ショクイン</t>
    </rPh>
    <rPh sb="4" eb="5">
      <t>トウ</t>
    </rPh>
    <phoneticPr fontId="5"/>
  </si>
  <si>
    <t>職員数
(人)</t>
    <rPh sb="0" eb="3">
      <t>ショクインスウ</t>
    </rPh>
    <phoneticPr fontId="5"/>
  </si>
  <si>
    <t>給料月額
(百円)</t>
    <rPh sb="0" eb="2">
      <t>キュウリョウ</t>
    </rPh>
    <rPh sb="2" eb="3">
      <t>ツキ</t>
    </rPh>
    <rPh sb="3" eb="4">
      <t>ガク</t>
    </rPh>
    <rPh sb="6" eb="8">
      <t>ヒャクエン</t>
    </rPh>
    <phoneticPr fontId="5"/>
  </si>
  <si>
    <t>地方債現在高</t>
  </si>
  <si>
    <t>　うち公的資金</t>
    <rPh sb="3" eb="5">
      <t>コウテキ</t>
    </rPh>
    <phoneticPr fontId="5"/>
  </si>
  <si>
    <t>市区町村長</t>
    <rPh sb="0" eb="2">
      <t>シク</t>
    </rPh>
    <rPh sb="2" eb="4">
      <t>チョウソン</t>
    </rPh>
    <rPh sb="4" eb="5">
      <t>チョウ</t>
    </rPh>
    <phoneticPr fontId="5"/>
  </si>
  <si>
    <t>一般職員</t>
    <rPh sb="0" eb="2">
      <t>イッパン</t>
    </rPh>
    <rPh sb="2" eb="4">
      <t>ショクイン</t>
    </rPh>
    <phoneticPr fontId="5"/>
  </si>
  <si>
    <t>地方債現在高（臨時財政対策債除き）</t>
    <phoneticPr fontId="5"/>
  </si>
  <si>
    <t>副市区町村長</t>
    <rPh sb="0" eb="1">
      <t>フク</t>
    </rPh>
    <rPh sb="1" eb="3">
      <t>シク</t>
    </rPh>
    <rPh sb="3" eb="5">
      <t>チョウソン</t>
    </rPh>
    <rPh sb="5" eb="6">
      <t>チョウ</t>
    </rPh>
    <phoneticPr fontId="5"/>
  </si>
  <si>
    <t>　うち消防職員</t>
    <rPh sb="3" eb="5">
      <t>ショウボウ</t>
    </rPh>
    <rPh sb="5" eb="7">
      <t>ショクイン</t>
    </rPh>
    <phoneticPr fontId="5"/>
  </si>
  <si>
    <t>債務負担行為額（支出予定額）</t>
    <rPh sb="0" eb="2">
      <t>サイム</t>
    </rPh>
    <rPh sb="2" eb="4">
      <t>フタン</t>
    </rPh>
    <rPh sb="4" eb="6">
      <t>コウイ</t>
    </rPh>
    <rPh sb="6" eb="7">
      <t>ガク</t>
    </rPh>
    <rPh sb="8" eb="10">
      <t>シシュツ</t>
    </rPh>
    <rPh sb="10" eb="12">
      <t>ヨテイ</t>
    </rPh>
    <rPh sb="12" eb="13">
      <t>ガク</t>
    </rPh>
    <phoneticPr fontId="5"/>
  </si>
  <si>
    <t>教育長</t>
    <phoneticPr fontId="5"/>
  </si>
  <si>
    <t>　うち技能労務職員</t>
    <rPh sb="3" eb="5">
      <t>ギノウ</t>
    </rPh>
    <rPh sb="5" eb="7">
      <t>ロウム</t>
    </rPh>
    <rPh sb="7" eb="9">
      <t>ショクイン</t>
    </rPh>
    <phoneticPr fontId="5"/>
  </si>
  <si>
    <t>収益事業収入</t>
  </si>
  <si>
    <t>議会議長</t>
    <rPh sb="0" eb="2">
      <t>ギカイ</t>
    </rPh>
    <rPh sb="2" eb="4">
      <t>ギチョウ</t>
    </rPh>
    <phoneticPr fontId="5"/>
  </si>
  <si>
    <t>教育公務員</t>
    <rPh sb="0" eb="2">
      <t>キョウイク</t>
    </rPh>
    <rPh sb="2" eb="5">
      <t>コウムイン</t>
    </rPh>
    <phoneticPr fontId="5"/>
  </si>
  <si>
    <t>土地開発基金現在高</t>
    <rPh sb="0" eb="2">
      <t>トチ</t>
    </rPh>
    <rPh sb="2" eb="4">
      <t>カイハツ</t>
    </rPh>
    <rPh sb="4" eb="6">
      <t>キキン</t>
    </rPh>
    <rPh sb="6" eb="8">
      <t>ゲンザイ</t>
    </rPh>
    <rPh sb="8" eb="9">
      <t>タカ</t>
    </rPh>
    <phoneticPr fontId="25"/>
  </si>
  <si>
    <t>議会副議長</t>
    <rPh sb="0" eb="2">
      <t>ギカイ</t>
    </rPh>
    <rPh sb="2" eb="3">
      <t>フク</t>
    </rPh>
    <rPh sb="3" eb="5">
      <t>ギチョウ</t>
    </rPh>
    <phoneticPr fontId="5"/>
  </si>
  <si>
    <t>臨時職員</t>
    <rPh sb="0" eb="2">
      <t>リンジ</t>
    </rPh>
    <rPh sb="2" eb="4">
      <t>ショクイン</t>
    </rPh>
    <phoneticPr fontId="5"/>
  </si>
  <si>
    <t>積立金
現在高</t>
    <rPh sb="4" eb="7">
      <t>ゲンザイダカ</t>
    </rPh>
    <phoneticPr fontId="25"/>
  </si>
  <si>
    <t>財政調整基金</t>
    <rPh sb="0" eb="2">
      <t>ザイセイ</t>
    </rPh>
    <rPh sb="2" eb="4">
      <t>チョウセイ</t>
    </rPh>
    <rPh sb="4" eb="6">
      <t>キキン</t>
    </rPh>
    <phoneticPr fontId="5"/>
  </si>
  <si>
    <t>議会議員</t>
    <rPh sb="0" eb="2">
      <t>ギカイ</t>
    </rPh>
    <rPh sb="2" eb="4">
      <t>ギイン</t>
    </rPh>
    <phoneticPr fontId="5"/>
  </si>
  <si>
    <t>合計</t>
    <rPh sb="0" eb="2">
      <t>ゴウケイ</t>
    </rPh>
    <phoneticPr fontId="5"/>
  </si>
  <si>
    <t>減債基金</t>
    <rPh sb="0" eb="1">
      <t>ゲン</t>
    </rPh>
    <rPh sb="1" eb="2">
      <t>サイ</t>
    </rPh>
    <rPh sb="2" eb="4">
      <t>キキン</t>
    </rPh>
    <phoneticPr fontId="5"/>
  </si>
  <si>
    <t>ラスパイレス指数</t>
    <rPh sb="6" eb="8">
      <t>シスウ</t>
    </rPh>
    <phoneticPr fontId="5"/>
  </si>
  <si>
    <t>その他特定目的基金</t>
    <rPh sb="2" eb="3">
      <t>タ</t>
    </rPh>
    <rPh sb="3" eb="5">
      <t>トクテイ</t>
    </rPh>
    <rPh sb="5" eb="7">
      <t>モクテキ</t>
    </rPh>
    <rPh sb="7" eb="9">
      <t>キキン</t>
    </rPh>
    <phoneticPr fontId="5"/>
  </si>
  <si>
    <t>一般会計等の一覧</t>
    <phoneticPr fontId="5"/>
  </si>
  <si>
    <t>事業会計の一覧</t>
    <rPh sb="0" eb="2">
      <t>ジギョウ</t>
    </rPh>
    <rPh sb="2" eb="4">
      <t>カイケイ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</si>
  <si>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</si>
  <si>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</si>
  <si>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関係する一部事務組合等一覧</t>
    <rPh sb="0" eb="2">
      <t>カンケイ</t>
    </rPh>
    <rPh sb="4" eb="6">
      <t>イチブ</t>
    </rPh>
    <rPh sb="6" eb="8">
      <t>ジム</t>
    </rPh>
    <rPh sb="8" eb="10">
      <t>クミアイ</t>
    </rPh>
    <rPh sb="10" eb="11">
      <t>トウ</t>
    </rPh>
    <rPh sb="11" eb="13">
      <t>イチラン</t>
    </rPh>
    <phoneticPr fontId="5"/>
  </si>
  <si>
    <t>地方公社・第三セクター等一覧</t>
    <rPh sb="0" eb="2">
      <t>チホウ</t>
    </rPh>
    <rPh sb="2" eb="4">
      <t>コウシャ</t>
    </rPh>
    <rPh sb="5" eb="6">
      <t>ダイ</t>
    </rPh>
    <rPh sb="6" eb="7">
      <t>３</t>
    </rPh>
    <rPh sb="11" eb="12">
      <t>トウ</t>
    </rPh>
    <rPh sb="12" eb="14">
      <t>イチラン</t>
    </rPh>
    <phoneticPr fontId="5"/>
  </si>
  <si>
    <t>項番</t>
    <phoneticPr fontId="5"/>
  </si>
  <si>
    <t>会計名</t>
    <phoneticPr fontId="5"/>
  </si>
  <si>
    <t>項番</t>
    <rPh sb="0" eb="2">
      <t>コウバン</t>
    </rPh>
    <phoneticPr fontId="5"/>
  </si>
  <si>
    <t>会計名</t>
    <rPh sb="0" eb="2">
      <t>カイケイ</t>
    </rPh>
    <rPh sb="2" eb="3">
      <t>メイ</t>
    </rPh>
    <phoneticPr fontId="5"/>
  </si>
  <si>
    <t>組合等名</t>
    <phoneticPr fontId="5"/>
  </si>
  <si>
    <t>団体名</t>
    <rPh sb="0" eb="2">
      <t>ダンタイ</t>
    </rPh>
    <phoneticPr fontId="5"/>
  </si>
  <si>
    <r>
      <t>(※</t>
    </r>
    <r>
      <rPr>
        <sz val="9"/>
        <color indexed="8"/>
        <rFont val="ＭＳ ゴシック"/>
        <family val="3"/>
        <charset val="128"/>
      </rPr>
      <t>3</t>
    </r>
    <r>
      <rPr>
        <sz val="9"/>
        <color indexed="8"/>
        <rFont val="ＭＳ ゴシック"/>
        <family val="3"/>
        <charset val="128"/>
      </rPr>
      <t>)</t>
    </r>
    <phoneticPr fontId="5"/>
  </si>
  <si>
    <t>（注釈）</t>
    <rPh sb="1" eb="3">
      <t>チュウシャク</t>
    </rPh>
    <phoneticPr fontId="5"/>
  </si>
  <si>
    <t>※1：経常収支比率の( )内の数値は、「減収補塡債（特例分）」及び「臨時財政対策債」を除いて算出したものである。</t>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</si>
  <si>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28"/>
  </si>
  <si>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</si>
  <si>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</si>
  <si>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※5：産業構造の比率は、分母を就業人口総数とし、分類不能の産業を除いて算出。</t>
    <phoneticPr fontId="5"/>
  </si>
  <si>
    <t>※6：個人情報保護の観点から、対象となる職員数が1人又は2人の場合は、｢給料月額(百円)｣と｢一人当たり給料月額（百円）｣を｢アスタリスク（＊）｣としている。（その他、数値のない欄については、すべてハイフン（－）としている）。</t>
    <phoneticPr fontId="5"/>
  </si>
  <si>
    <t>※7：人口については、調査対象年度の1月1日現在の住民基本台帳に登載されている人口に基づいている。</t>
    <rPh sb="13" eb="15">
      <t>タイショウ</t>
    </rPh>
    <rPh sb="27" eb="29">
      <t>キホン</t>
    </rPh>
    <rPh sb="42" eb="43">
      <t>モト</t>
    </rPh>
    <phoneticPr fontId="29"/>
  </si>
  <si>
    <t>※8：職員の状況については、調査対象年度の地方公務員給与実態調査に基づいている。</t>
    <phoneticPr fontId="29"/>
  </si>
  <si>
    <t>令和6年度</t>
    <phoneticPr fontId="25"/>
  </si>
  <si>
    <t>愛媛県西予市</t>
    <phoneticPr fontId="25"/>
  </si>
  <si>
    <t>(1) 普通会計の状況（市町村）</t>
    <rPh sb="4" eb="6">
      <t>フツウ</t>
    </rPh>
    <rPh sb="6" eb="8">
      <t>カイケイ</t>
    </rPh>
    <rPh sb="9" eb="11">
      <t>ジョウキョウ</t>
    </rPh>
    <rPh sb="12" eb="15">
      <t>シチョウソン</t>
    </rPh>
    <phoneticPr fontId="5"/>
  </si>
  <si>
    <t>歳入の状況（単位 千円・％）</t>
    <rPh sb="0" eb="2">
      <t>サイニュウ</t>
    </rPh>
    <rPh sb="3" eb="5">
      <t>ジョウキョウ</t>
    </rPh>
    <rPh sb="6" eb="8">
      <t>タンイ</t>
    </rPh>
    <rPh sb="9" eb="11">
      <t>センエン</t>
    </rPh>
    <phoneticPr fontId="5"/>
  </si>
  <si>
    <t>地方税の状況（単位 千円・％）</t>
    <rPh sb="0" eb="2">
      <t>チホウ</t>
    </rPh>
    <rPh sb="2" eb="3">
      <t>ゼイ</t>
    </rPh>
    <rPh sb="4" eb="6">
      <t>ジョウキョウ</t>
    </rPh>
    <rPh sb="7" eb="9">
      <t>タンイ</t>
    </rPh>
    <rPh sb="10" eb="12">
      <t>センエン</t>
    </rPh>
    <phoneticPr fontId="5"/>
  </si>
  <si>
    <t>歳出の状況（単位 千円・％）</t>
    <phoneticPr fontId="5"/>
  </si>
  <si>
    <t>決算額</t>
    <rPh sb="0" eb="2">
      <t>ケッサン</t>
    </rPh>
    <rPh sb="2" eb="3">
      <t>ガク</t>
    </rPh>
    <phoneticPr fontId="5"/>
  </si>
  <si>
    <t>構成比</t>
    <rPh sb="0" eb="3">
      <t>コウセイヒ</t>
    </rPh>
    <phoneticPr fontId="5"/>
  </si>
  <si>
    <t>経常一般財源等</t>
    <rPh sb="0" eb="2">
      <t>ケイジョウ</t>
    </rPh>
    <rPh sb="2" eb="4">
      <t>イッパン</t>
    </rPh>
    <rPh sb="4" eb="7">
      <t>ザイゲントウ</t>
    </rPh>
    <phoneticPr fontId="5"/>
  </si>
  <si>
    <t>区分</t>
  </si>
  <si>
    <t>収入済額</t>
    <rPh sb="0" eb="2">
      <t>シュウニュウ</t>
    </rPh>
    <rPh sb="2" eb="3">
      <t>スミ</t>
    </rPh>
    <rPh sb="3" eb="4">
      <t>ガク</t>
    </rPh>
    <phoneticPr fontId="5"/>
  </si>
  <si>
    <t>超過課税分</t>
    <rPh sb="0" eb="2">
      <t>チョウカ</t>
    </rPh>
    <rPh sb="2" eb="4">
      <t>カゼイ</t>
    </rPh>
    <rPh sb="4" eb="5">
      <t>ブン</t>
    </rPh>
    <phoneticPr fontId="5"/>
  </si>
  <si>
    <t>目的別歳出の状況（単位 千円・％）</t>
    <phoneticPr fontId="5"/>
  </si>
  <si>
    <t>地方税</t>
  </si>
  <si>
    <t>普通税</t>
    <rPh sb="0" eb="2">
      <t>フツウ</t>
    </rPh>
    <rPh sb="2" eb="3">
      <t>ゼイ</t>
    </rPh>
    <phoneticPr fontId="24"/>
  </si>
  <si>
    <t>決算額 (A)</t>
    <rPh sb="0" eb="2">
      <t>ケッサン</t>
    </rPh>
    <rPh sb="2" eb="3">
      <t>ガク</t>
    </rPh>
    <phoneticPr fontId="5"/>
  </si>
  <si>
    <t>(A)のうち普通建設事業費</t>
    <rPh sb="6" eb="8">
      <t>フツウ</t>
    </rPh>
    <rPh sb="8" eb="10">
      <t>ケンセツ</t>
    </rPh>
    <rPh sb="10" eb="13">
      <t>ジギョウヒ</t>
    </rPh>
    <phoneticPr fontId="5"/>
  </si>
  <si>
    <t>(A)のうち充当一般財源等</t>
    <rPh sb="6" eb="8">
      <t>ジュウトウ</t>
    </rPh>
    <rPh sb="8" eb="10">
      <t>イッパン</t>
    </rPh>
    <rPh sb="10" eb="12">
      <t>ザイゲン</t>
    </rPh>
    <rPh sb="12" eb="13">
      <t>ナド</t>
    </rPh>
    <phoneticPr fontId="5"/>
  </si>
  <si>
    <t>地方譲与税</t>
    <phoneticPr fontId="5"/>
  </si>
  <si>
    <t>　法定普通税</t>
    <phoneticPr fontId="5"/>
  </si>
  <si>
    <t>議会費</t>
  </si>
  <si>
    <t>利子割交付金</t>
  </si>
  <si>
    <t>　　市町村民税</t>
    <phoneticPr fontId="5"/>
  </si>
  <si>
    <t>総務費</t>
  </si>
  <si>
    <t>配当割交付金</t>
    <rPh sb="0" eb="2">
      <t>ハイトウ</t>
    </rPh>
    <rPh sb="2" eb="3">
      <t>ワリ</t>
    </rPh>
    <rPh sb="3" eb="6">
      <t>コウフキン</t>
    </rPh>
    <phoneticPr fontId="24"/>
  </si>
  <si>
    <t>　　　個人均等割</t>
    <phoneticPr fontId="5"/>
  </si>
  <si>
    <t>民生費</t>
  </si>
  <si>
    <t>株式等譲渡所得割交付金</t>
    <rPh sb="0" eb="2">
      <t>カブシキ</t>
    </rPh>
    <rPh sb="2" eb="3">
      <t>トウ</t>
    </rPh>
    <rPh sb="3" eb="5">
      <t>ジョウト</t>
    </rPh>
    <rPh sb="5" eb="7">
      <t>ショトク</t>
    </rPh>
    <rPh sb="7" eb="8">
      <t>ワリ</t>
    </rPh>
    <rPh sb="8" eb="11">
      <t>コウフキン</t>
    </rPh>
    <phoneticPr fontId="24"/>
  </si>
  <si>
    <t>　　　所得割</t>
    <phoneticPr fontId="5"/>
  </si>
  <si>
    <t>衛生費</t>
  </si>
  <si>
    <t>分離課税所得割交付金</t>
    <phoneticPr fontId="25"/>
  </si>
  <si>
    <t>　　　法人均等割</t>
    <phoneticPr fontId="5"/>
  </si>
  <si>
    <t>労働費</t>
  </si>
  <si>
    <t>地方消費税交付金</t>
  </si>
  <si>
    <t>　　　法人税割</t>
    <phoneticPr fontId="5"/>
  </si>
  <si>
    <t>農林水産業費</t>
  </si>
  <si>
    <t>ゴルフ場利用税交付金</t>
  </si>
  <si>
    <t>　　固定資産税</t>
    <phoneticPr fontId="5"/>
  </si>
  <si>
    <t>商工費</t>
  </si>
  <si>
    <t>自動車取得税交付金</t>
  </si>
  <si>
    <t>　　　うち純固定資産税</t>
    <phoneticPr fontId="5"/>
  </si>
  <si>
    <t>土木費</t>
  </si>
  <si>
    <t>軽油引取税交付金</t>
  </si>
  <si>
    <t>　　軽自動車税</t>
    <phoneticPr fontId="5"/>
  </si>
  <si>
    <t>消防費</t>
  </si>
  <si>
    <t>自動車税環境性能割交付金</t>
    <phoneticPr fontId="5"/>
  </si>
  <si>
    <t>　　市町村たばこ税</t>
    <phoneticPr fontId="5"/>
  </si>
  <si>
    <t>教育費</t>
  </si>
  <si>
    <t>法人事業税交付金</t>
    <phoneticPr fontId="16"/>
  </si>
  <si>
    <t>　　鉱産税</t>
    <phoneticPr fontId="5"/>
  </si>
  <si>
    <t>災害復旧費</t>
  </si>
  <si>
    <t>地方特例交付金等</t>
    <rPh sb="7" eb="8">
      <t>トウ</t>
    </rPh>
    <phoneticPr fontId="16"/>
  </si>
  <si>
    <t>　　特別土地保有税</t>
    <phoneticPr fontId="5"/>
  </si>
  <si>
    <t>公債費</t>
  </si>
  <si>
    <t>　住宅借入金等特別税額控除減収補塡特例交付金</t>
    <phoneticPr fontId="5"/>
  </si>
  <si>
    <t>　法定外普通税</t>
    <phoneticPr fontId="5"/>
  </si>
  <si>
    <t>諸支出金</t>
    <rPh sb="3" eb="4">
      <t>キン</t>
    </rPh>
    <phoneticPr fontId="25"/>
  </si>
  <si>
    <t>　定額減税減収補塡特例交付金</t>
    <phoneticPr fontId="5"/>
  </si>
  <si>
    <t>目的税</t>
  </si>
  <si>
    <t>前年度繰上充用金</t>
    <phoneticPr fontId="5"/>
  </si>
  <si>
    <t>　新型コロナウイルス感染症対策地方税減収補塡特別交付金</t>
    <phoneticPr fontId="5"/>
  </si>
  <si>
    <t>　法定目的税</t>
    <phoneticPr fontId="5"/>
  </si>
  <si>
    <t>歳出合計</t>
  </si>
  <si>
    <t>地方交付税</t>
  </si>
  <si>
    <t>　　入湯税</t>
    <phoneticPr fontId="5"/>
  </si>
  <si>
    <t>　普通交付税</t>
    <phoneticPr fontId="5"/>
  </si>
  <si>
    <t>　　事業所税</t>
    <phoneticPr fontId="5"/>
  </si>
  <si>
    <t>性質別歳出の状況（単位 千円・％）</t>
    <rPh sb="0" eb="2">
      <t>セイシツ</t>
    </rPh>
    <phoneticPr fontId="5"/>
  </si>
  <si>
    <t>　特別交付税</t>
    <phoneticPr fontId="5"/>
  </si>
  <si>
    <t>　　都市計画税</t>
    <phoneticPr fontId="5"/>
  </si>
  <si>
    <t>決算額</t>
  </si>
  <si>
    <t>構成比</t>
    <phoneticPr fontId="5"/>
  </si>
  <si>
    <t>充当一般財源等</t>
    <phoneticPr fontId="5"/>
  </si>
  <si>
    <t>経常経費充当一般財源等</t>
  </si>
  <si>
    <t>経常収支比率</t>
    <rPh sb="0" eb="2">
      <t>ケイジョウ</t>
    </rPh>
    <rPh sb="2" eb="4">
      <t>シュウシ</t>
    </rPh>
    <rPh sb="4" eb="6">
      <t>ヒリツ</t>
    </rPh>
    <phoneticPr fontId="20"/>
  </si>
  <si>
    <t>　震災復興特別交付税</t>
    <phoneticPr fontId="25"/>
  </si>
  <si>
    <t>　　水利地益税等</t>
    <phoneticPr fontId="5"/>
  </si>
  <si>
    <t>義務的経費計</t>
    <rPh sb="0" eb="3">
      <t>ギムテキ</t>
    </rPh>
    <rPh sb="3" eb="5">
      <t>ケイヒ</t>
    </rPh>
    <rPh sb="5" eb="6">
      <t>ケイ</t>
    </rPh>
    <phoneticPr fontId="5"/>
  </si>
  <si>
    <t>(一般財源計)</t>
    <phoneticPr fontId="5"/>
  </si>
  <si>
    <t>　法定外目的税</t>
    <phoneticPr fontId="5"/>
  </si>
  <si>
    <t>　人件費</t>
    <phoneticPr fontId="5"/>
  </si>
  <si>
    <t>交通安全対策特別交付金</t>
    <phoneticPr fontId="5"/>
  </si>
  <si>
    <t>旧法による税</t>
  </si>
  <si>
    <t>　　うち職員給</t>
    <rPh sb="4" eb="6">
      <t>ショクイン</t>
    </rPh>
    <rPh sb="6" eb="7">
      <t>キュウ</t>
    </rPh>
    <phoneticPr fontId="5"/>
  </si>
  <si>
    <t>分担金・負担金</t>
  </si>
  <si>
    <t>合計</t>
  </si>
  <si>
    <t>　扶助費</t>
    <phoneticPr fontId="5"/>
  </si>
  <si>
    <t>使用料</t>
  </si>
  <si>
    <t>　公債費</t>
    <phoneticPr fontId="5"/>
  </si>
  <si>
    <t>手数料</t>
  </si>
  <si>
    <t>内訳</t>
    <rPh sb="0" eb="2">
      <t>ウチワケ</t>
    </rPh>
    <phoneticPr fontId="5"/>
  </si>
  <si>
    <t>元利償還金</t>
    <phoneticPr fontId="5"/>
  </si>
  <si>
    <t>国庫支出金</t>
  </si>
  <si>
    <t>令和6年度</t>
    <rPh sb="0" eb="2">
      <t>レイワ</t>
    </rPh>
    <rPh sb="3" eb="5">
      <t>ネンド</t>
    </rPh>
    <phoneticPr fontId="5"/>
  </si>
  <si>
    <t>令和5年度</t>
    <rPh sb="0" eb="2">
      <t>レイワ</t>
    </rPh>
    <rPh sb="3" eb="5">
      <t>ネンド</t>
    </rPh>
    <rPh sb="4" eb="5">
      <t>ド</t>
    </rPh>
    <phoneticPr fontId="5"/>
  </si>
  <si>
    <t>　うち元金</t>
    <phoneticPr fontId="25"/>
  </si>
  <si>
    <t>国有提供交付金(特別区財調交付金)</t>
  </si>
  <si>
    <t>徴収率
(％)</t>
    <rPh sb="0" eb="2">
      <t>チョウシュウ</t>
    </rPh>
    <rPh sb="2" eb="3">
      <t>リツ</t>
    </rPh>
    <phoneticPr fontId="5"/>
  </si>
  <si>
    <t>現年</t>
    <rPh sb="0" eb="1">
      <t>ゲン</t>
    </rPh>
    <rPh sb="1" eb="2">
      <t>ネン</t>
    </rPh>
    <phoneticPr fontId="5"/>
  </si>
  <si>
    <t>　うち利子</t>
    <phoneticPr fontId="25"/>
  </si>
  <si>
    <t>都道府県支出金</t>
  </si>
  <si>
    <t>・計</t>
    <phoneticPr fontId="5"/>
  </si>
  <si>
    <t>市町村民税</t>
    <rPh sb="0" eb="3">
      <t>シチョウソン</t>
    </rPh>
    <rPh sb="3" eb="4">
      <t>ミン</t>
    </rPh>
    <rPh sb="4" eb="5">
      <t>ゼイ</t>
    </rPh>
    <phoneticPr fontId="5"/>
  </si>
  <si>
    <t>一時借入金利子</t>
    <phoneticPr fontId="5"/>
  </si>
  <si>
    <t>財産収入</t>
  </si>
  <si>
    <t>純固定資産税</t>
    <rPh sb="0" eb="1">
      <t>ジュン</t>
    </rPh>
    <rPh sb="1" eb="3">
      <t>コテイ</t>
    </rPh>
    <rPh sb="3" eb="6">
      <t>シサンゼイ</t>
    </rPh>
    <phoneticPr fontId="5"/>
  </si>
  <si>
    <t>その他の経費</t>
    <rPh sb="2" eb="3">
      <t>タ</t>
    </rPh>
    <rPh sb="4" eb="6">
      <t>ケイヒ</t>
    </rPh>
    <phoneticPr fontId="5"/>
  </si>
  <si>
    <t>寄附金</t>
  </si>
  <si>
    <t>　物件費</t>
    <phoneticPr fontId="5"/>
  </si>
  <si>
    <t>繰入金</t>
  </si>
  <si>
    <t>公営事業等への繰出</t>
    <rPh sb="0" eb="2">
      <t>コウエイ</t>
    </rPh>
    <rPh sb="2" eb="4">
      <t>ジギョウ</t>
    </rPh>
    <rPh sb="4" eb="5">
      <t>トウ</t>
    </rPh>
    <rPh sb="7" eb="9">
      <t>クリダ</t>
    </rPh>
    <phoneticPr fontId="5"/>
  </si>
  <si>
    <t>国民健康保険事業会計の状況</t>
    <rPh sb="0" eb="2">
      <t>コクミン</t>
    </rPh>
    <rPh sb="2" eb="4">
      <t>ケンコウ</t>
    </rPh>
    <rPh sb="4" eb="6">
      <t>ホケン</t>
    </rPh>
    <rPh sb="6" eb="8">
      <t>ジギョウ</t>
    </rPh>
    <rPh sb="8" eb="10">
      <t>カイケイ</t>
    </rPh>
    <rPh sb="11" eb="13">
      <t>ジョウキョウ</t>
    </rPh>
    <phoneticPr fontId="5"/>
  </si>
  <si>
    <t>　維持補修費</t>
    <phoneticPr fontId="5"/>
  </si>
  <si>
    <t>繰越金</t>
  </si>
  <si>
    <t>合計</t>
    <phoneticPr fontId="5"/>
  </si>
  <si>
    <t>実質収支</t>
    <rPh sb="0" eb="2">
      <t>ジッシツ</t>
    </rPh>
    <rPh sb="2" eb="4">
      <t>シュウシ</t>
    </rPh>
    <phoneticPr fontId="5"/>
  </si>
  <si>
    <t>　補助費等</t>
    <rPh sb="1" eb="3">
      <t>ホジョ</t>
    </rPh>
    <rPh sb="3" eb="4">
      <t>ヒ</t>
    </rPh>
    <rPh sb="4" eb="5">
      <t>トウ</t>
    </rPh>
    <phoneticPr fontId="5"/>
  </si>
  <si>
    <t>諸収入</t>
  </si>
  <si>
    <t>病院</t>
    <phoneticPr fontId="5"/>
  </si>
  <si>
    <t>再差引収支</t>
    <rPh sb="0" eb="1">
      <t>サイ</t>
    </rPh>
    <rPh sb="1" eb="3">
      <t>サシヒキ</t>
    </rPh>
    <rPh sb="3" eb="5">
      <t>シュウシ</t>
    </rPh>
    <phoneticPr fontId="5"/>
  </si>
  <si>
    <t>　　うち一部事務組合負担金</t>
    <phoneticPr fontId="5"/>
  </si>
  <si>
    <t>地方債</t>
  </si>
  <si>
    <t>下水道</t>
    <phoneticPr fontId="5"/>
  </si>
  <si>
    <t>加入世帯数(世帯)</t>
  </si>
  <si>
    <t>　繰出金</t>
    <phoneticPr fontId="5"/>
  </si>
  <si>
    <t>　うち減収補塡債(特例分)</t>
    <rPh sb="4" eb="5">
      <t>シュウ</t>
    </rPh>
    <rPh sb="9" eb="10">
      <t>トク</t>
    </rPh>
    <rPh sb="10" eb="11">
      <t>レイ</t>
    </rPh>
    <rPh sb="11" eb="12">
      <t>ブン</t>
    </rPh>
    <phoneticPr fontId="16"/>
  </si>
  <si>
    <t>介護サービス</t>
    <phoneticPr fontId="5"/>
  </si>
  <si>
    <t>被保険者数(人)</t>
  </si>
  <si>
    <t>　積立金</t>
    <phoneticPr fontId="5"/>
  </si>
  <si>
    <t>　うち臨時財政対策債</t>
    <phoneticPr fontId="5"/>
  </si>
  <si>
    <t>上水道</t>
    <phoneticPr fontId="5"/>
  </si>
  <si>
    <t>被保険者
1人当り</t>
    <phoneticPr fontId="5"/>
  </si>
  <si>
    <t>保険税(料)収入額</t>
    <phoneticPr fontId="5"/>
  </si>
  <si>
    <t>　投資・出資金・貸付金</t>
    <phoneticPr fontId="5"/>
  </si>
  <si>
    <t>歳入合計</t>
    <phoneticPr fontId="5"/>
  </si>
  <si>
    <t>国民健康保険</t>
    <phoneticPr fontId="5"/>
  </si>
  <si>
    <t>国庫支出金</t>
    <phoneticPr fontId="5"/>
  </si>
  <si>
    <t>　前年度繰上充用金</t>
    <phoneticPr fontId="5"/>
  </si>
  <si>
    <t>その他</t>
    <phoneticPr fontId="5"/>
  </si>
  <si>
    <t>保険給付費</t>
    <phoneticPr fontId="5"/>
  </si>
  <si>
    <t>投資的経費計</t>
    <rPh sb="5" eb="6">
      <t>ケイ</t>
    </rPh>
    <phoneticPr fontId="5"/>
  </si>
  <si>
    <t>(注釈)</t>
    <rPh sb="1" eb="2">
      <t>チュウ</t>
    </rPh>
    <rPh sb="2" eb="3">
      <t>シャク</t>
    </rPh>
    <phoneticPr fontId="5"/>
  </si>
  <si>
    <t>　　うち人件費</t>
    <phoneticPr fontId="5"/>
  </si>
  <si>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</si>
  <si>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普通建設事業費</t>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</si>
  <si>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</si>
  <si>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　うち補助</t>
    <phoneticPr fontId="5"/>
  </si>
  <si>
    <t>　うち単独</t>
    <phoneticPr fontId="5"/>
  </si>
  <si>
    <t>災害復旧事業費</t>
    <phoneticPr fontId="5"/>
  </si>
  <si>
    <t>失業対策事業費</t>
    <phoneticPr fontId="5"/>
  </si>
  <si>
    <t>歳出合計</t>
    <phoneticPr fontId="5"/>
  </si>
  <si>
    <t>(2)各会計、関係団体の財政状況及び健全化判断比率（市町村）</t>
    <rPh sb="26" eb="29">
      <t>シチョウソン</t>
    </rPh>
    <phoneticPr fontId="5"/>
  </si>
  <si>
    <t>令和6年度</t>
  </si>
  <si>
    <t>愛媛県西予市</t>
  </si>
  <si>
    <t>一般会計等の財政状況（単位：百万円）</t>
    <rPh sb="0" eb="2">
      <t>イッパン</t>
    </rPh>
    <rPh sb="2" eb="4">
      <t>カイケイ</t>
    </rPh>
    <rPh sb="4" eb="5">
      <t>トウ</t>
    </rPh>
    <rPh sb="6" eb="8">
      <t>ザイセイ</t>
    </rPh>
    <rPh sb="8" eb="10">
      <t>ジョウキョウ</t>
    </rPh>
    <phoneticPr fontId="31"/>
  </si>
  <si>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31"/>
  </si>
  <si>
    <t>会計名</t>
    <rPh sb="0" eb="2">
      <t>カイケイ</t>
    </rPh>
    <rPh sb="2" eb="3">
      <t>メイ</t>
    </rPh>
    <phoneticPr fontId="31"/>
  </si>
  <si>
    <t>歳入</t>
    <rPh sb="0" eb="2">
      <t>サイニュウ</t>
    </rPh>
    <phoneticPr fontId="31"/>
  </si>
  <si>
    <t>歳出</t>
    <phoneticPr fontId="31"/>
  </si>
  <si>
    <t>形式収支</t>
    <phoneticPr fontId="31"/>
  </si>
  <si>
    <t>実質収支</t>
    <phoneticPr fontId="31"/>
  </si>
  <si>
    <t>他会計等
からの
繰入金</t>
    <rPh sb="9" eb="11">
      <t>クリイレ</t>
    </rPh>
    <rPh sb="11" eb="12">
      <t>キン</t>
    </rPh>
    <phoneticPr fontId="31"/>
  </si>
  <si>
    <t>地方債
現在高</t>
    <phoneticPr fontId="5"/>
  </si>
  <si>
    <t>備考</t>
    <rPh sb="0" eb="2">
      <t>ビコウ</t>
    </rPh>
    <phoneticPr fontId="5"/>
  </si>
  <si>
    <t>地方公社・第三セクター等名</t>
    <rPh sb="12" eb="13">
      <t>メイ</t>
    </rPh>
    <phoneticPr fontId="5"/>
  </si>
  <si>
    <t>経常損益</t>
    <phoneticPr fontId="5"/>
  </si>
  <si>
    <t>純資産又は
正味財産</t>
    <phoneticPr fontId="5"/>
  </si>
  <si>
    <t>当該団体
からの
出資金</t>
    <phoneticPr fontId="5"/>
  </si>
  <si>
    <t>当該団体
からの
補助金</t>
    <phoneticPr fontId="5"/>
  </si>
  <si>
    <t>当該団体
からの
貸付金</t>
    <phoneticPr fontId="5"/>
  </si>
  <si>
    <t>当該団体からの債務保証に係る債務残高</t>
    <rPh sb="9" eb="11">
      <t>ホショウ</t>
    </rPh>
    <phoneticPr fontId="5"/>
  </si>
  <si>
    <t>当該団体からの損失補償に係る債務残高</t>
    <phoneticPr fontId="5"/>
  </si>
  <si>
    <t>一般会計等
負担見込額</t>
    <phoneticPr fontId="5"/>
  </si>
  <si>
    <t>一般会計</t>
    <phoneticPr fontId="5"/>
  </si>
  <si>
    <t>育英会奨学資金貸付特別会計</t>
    <phoneticPr fontId="5"/>
  </si>
  <si>
    <t>実質赤字額</t>
    <rPh sb="0" eb="2">
      <t>ジッシツ</t>
    </rPh>
    <rPh sb="2" eb="5">
      <t>アカジガク</t>
    </rPh>
    <phoneticPr fontId="5"/>
  </si>
  <si>
    <t>計</t>
    <rPh sb="0" eb="1">
      <t>ケイ</t>
    </rPh>
    <phoneticPr fontId="5"/>
  </si>
  <si>
    <t>一般会計等（純計）</t>
    <rPh sb="0" eb="2">
      <t>イッパン</t>
    </rPh>
    <rPh sb="2" eb="4">
      <t>カイケイ</t>
    </rPh>
    <rPh sb="4" eb="5">
      <t>トウ</t>
    </rPh>
    <rPh sb="6" eb="8">
      <t>ジュンケイ</t>
    </rPh>
    <phoneticPr fontId="5"/>
  </si>
  <si>
    <t>　※一般会計等（純計）は、各会計の相互間の繰入・繰出等の重複を控除したものであり、各会計の合計と一致しない場合がある。</t>
    <phoneticPr fontId="5"/>
  </si>
  <si>
    <t>公営企業会計等の財政状況（単位：百万円）</t>
    <rPh sb="0" eb="2">
      <t>コウエイ</t>
    </rPh>
    <rPh sb="2" eb="4">
      <t>キギョウ</t>
    </rPh>
    <rPh sb="4" eb="6">
      <t>カイケイ</t>
    </rPh>
    <rPh sb="6" eb="7">
      <t>トウ</t>
    </rPh>
    <rPh sb="8" eb="10">
      <t>ザイセイ</t>
    </rPh>
    <rPh sb="10" eb="12">
      <t>ジョウキョウ</t>
    </rPh>
    <phoneticPr fontId="5"/>
  </si>
  <si>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</si>
  <si>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</si>
  <si>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</si>
  <si>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</si>
  <si>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</si>
  <si>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</si>
  <si>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繰入見込額</t>
    <phoneticPr fontId="5"/>
  </si>
  <si>
    <t>資金不足
比率</t>
    <rPh sb="0" eb="2">
      <t>シキン</t>
    </rPh>
    <rPh sb="2" eb="4">
      <t>フソク</t>
    </rPh>
    <rPh sb="5" eb="7">
      <t>ヒリツ</t>
    </rPh>
    <phoneticPr fontId="5"/>
  </si>
  <si>
    <t>国民健康保険特別会計(事業勘定)</t>
    <phoneticPr fontId="5"/>
  </si>
  <si>
    <t>国民健康保険特別会計(直診勘定)</t>
    <phoneticPr fontId="5"/>
  </si>
  <si>
    <t>後期高齢者医療特別会計</t>
    <phoneticPr fontId="5"/>
  </si>
  <si>
    <t>介護保険特別会計(保険事業勘定）</t>
    <phoneticPr fontId="5"/>
  </si>
  <si>
    <t>水道事業会計</t>
    <phoneticPr fontId="5"/>
  </si>
  <si>
    <t>法適用企業</t>
    <phoneticPr fontId="5"/>
  </si>
  <si>
    <t>簡易水道事業会計</t>
    <phoneticPr fontId="5"/>
  </si>
  <si>
    <t>下水道事業会計</t>
    <phoneticPr fontId="5"/>
  </si>
  <si>
    <t>病院事業会計</t>
    <phoneticPr fontId="5"/>
  </si>
  <si>
    <t>野村介護老人保健施設事業会計</t>
    <phoneticPr fontId="5"/>
  </si>
  <si>
    <t>連結実質赤字額</t>
    <rPh sb="0" eb="2">
      <t>レンケツ</t>
    </rPh>
    <rPh sb="2" eb="4">
      <t>ジッシツ</t>
    </rPh>
    <rPh sb="4" eb="7">
      <t>アカジガク</t>
    </rPh>
    <phoneticPr fontId="5"/>
  </si>
  <si>
    <t>公営企業会計等</t>
    <rPh sb="0" eb="2">
      <t>コウエイ</t>
    </rPh>
    <rPh sb="2" eb="4">
      <t>キギョウ</t>
    </rPh>
    <rPh sb="4" eb="6">
      <t>カイケイ</t>
    </rPh>
    <rPh sb="6" eb="7">
      <t>トウ</t>
    </rPh>
    <phoneticPr fontId="5"/>
  </si>
  <si>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</si>
  <si>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一部事務組合等名</t>
    <rPh sb="0" eb="2">
      <t>イチブ</t>
    </rPh>
    <rPh sb="2" eb="4">
      <t>ジム</t>
    </rPh>
    <rPh sb="4" eb="6">
      <t>クミアイ</t>
    </rPh>
    <rPh sb="6" eb="7">
      <t>トウ</t>
    </rPh>
    <rPh sb="7" eb="8">
      <t>メイ</t>
    </rPh>
    <phoneticPr fontId="31"/>
  </si>
  <si>
    <t>左のうち
一般会計等
負担見込額</t>
    <phoneticPr fontId="5"/>
  </si>
  <si>
    <t>一部事務組合等</t>
    <rPh sb="0" eb="2">
      <t>イチブ</t>
    </rPh>
    <rPh sb="2" eb="4">
      <t>ジム</t>
    </rPh>
    <rPh sb="4" eb="6">
      <t>クミアイ</t>
    </rPh>
    <rPh sb="6" eb="7">
      <t>トウ</t>
    </rPh>
    <phoneticPr fontId="5"/>
  </si>
  <si>
    <t>地方公社・第三セクター等</t>
    <rPh sb="0" eb="4">
      <t>チホウコウシャ</t>
    </rPh>
    <rPh sb="5" eb="6">
      <t>ダイ</t>
    </rPh>
    <rPh sb="6" eb="7">
      <t>サン</t>
    </rPh>
    <rPh sb="11" eb="12">
      <t>ナド</t>
    </rPh>
    <phoneticPr fontId="5"/>
  </si>
  <si>
    <t>　※地方公共団体が①25%以上出資している法人又は②財政支援を行っている法人を記載している。</t>
    <phoneticPr fontId="5"/>
  </si>
  <si>
    <t>　※地方公共団体財政健全化法に基づき将来負担比率の算定対象となっている法人については、○印を付与している。</t>
    <phoneticPr fontId="5"/>
  </si>
  <si>
    <t>公債費負担の状況</t>
    <rPh sb="0" eb="3">
      <t>コウサイヒ</t>
    </rPh>
    <rPh sb="3" eb="5">
      <t>フタン</t>
    </rPh>
    <rPh sb="6" eb="8">
      <t>ジョウキョウ</t>
    </rPh>
    <phoneticPr fontId="5"/>
  </si>
  <si>
    <t>将来負担の状況</t>
    <phoneticPr fontId="5"/>
  </si>
  <si>
    <t>実質公債費比率　　（千円・％）</t>
    <rPh sb="0" eb="2">
      <t>ジッシツ</t>
    </rPh>
    <rPh sb="2" eb="4">
      <t>コウサイ</t>
    </rPh>
    <rPh sb="4" eb="5">
      <t>ヒ</t>
    </rPh>
    <rPh sb="5" eb="7">
      <t>ヒリツ</t>
    </rPh>
    <rPh sb="10" eb="12">
      <t>センエン</t>
    </rPh>
    <phoneticPr fontId="5"/>
  </si>
  <si>
    <t>将来負担比率　　（千円・％）</t>
    <rPh sb="0" eb="2">
      <t>ショウライ</t>
    </rPh>
    <rPh sb="2" eb="4">
      <t>フタン</t>
    </rPh>
    <phoneticPr fontId="5"/>
  </si>
  <si>
    <t>区分</t>
    <rPh sb="0" eb="1">
      <t>ク</t>
    </rPh>
    <rPh sb="1" eb="2">
      <t>ブン</t>
    </rPh>
    <phoneticPr fontId="31"/>
  </si>
  <si>
    <t>令和4年度</t>
    <rPh sb="0" eb="2">
      <t>レイワ</t>
    </rPh>
    <rPh sb="3" eb="5">
      <t>ネンド</t>
    </rPh>
    <phoneticPr fontId="5"/>
  </si>
  <si>
    <t>令和5年度</t>
    <rPh sb="0" eb="2">
      <t>レイワ</t>
    </rPh>
    <rPh sb="3" eb="5">
      <t>ネンド</t>
    </rPh>
    <phoneticPr fontId="5"/>
  </si>
  <si>
    <t>分母比</t>
    <rPh sb="0" eb="2">
      <t>ブンボ</t>
    </rPh>
    <rPh sb="2" eb="3">
      <t>ヒ</t>
    </rPh>
    <phoneticPr fontId="5"/>
  </si>
  <si>
    <t>内訳</t>
    <rPh sb="0" eb="2">
      <t>ウチワケ</t>
    </rPh>
    <phoneticPr fontId="31"/>
  </si>
  <si>
    <t>元利償還金</t>
    <rPh sb="0" eb="2">
      <t>ガンリ</t>
    </rPh>
    <rPh sb="2" eb="5">
      <t>ショウカンキン</t>
    </rPh>
    <phoneticPr fontId="31"/>
  </si>
  <si>
    <t>将来負担額</t>
    <rPh sb="0" eb="2">
      <t>ショウライ</t>
    </rPh>
    <rPh sb="2" eb="4">
      <t>フタン</t>
    </rPh>
    <rPh sb="4" eb="5">
      <t>ガク</t>
    </rPh>
    <phoneticPr fontId="5"/>
  </si>
  <si>
    <t xml:space="preserve">一般会計等に係る地方債の現在高 </t>
    <rPh sb="0" eb="2">
      <t>イッパン</t>
    </rPh>
    <rPh sb="2" eb="4">
      <t>カイケイ</t>
    </rPh>
    <rPh sb="4" eb="5">
      <t>トウ</t>
    </rPh>
    <rPh sb="6" eb="7">
      <t>カカ</t>
    </rPh>
    <rPh sb="8" eb="11">
      <t>チホウサイ</t>
    </rPh>
    <rPh sb="12" eb="15">
      <t>ゲンザイダカ</t>
    </rPh>
    <phoneticPr fontId="31"/>
  </si>
  <si>
    <t>債務負担行為</t>
    <rPh sb="0" eb="2">
      <t>サイム</t>
    </rPh>
    <rPh sb="2" eb="4">
      <t>フタン</t>
    </rPh>
    <rPh sb="4" eb="6">
      <t>コウイ</t>
    </rPh>
    <phoneticPr fontId="5"/>
  </si>
  <si>
    <t>PFI事業に係るもの</t>
    <rPh sb="3" eb="5">
      <t>ジギョウ</t>
    </rPh>
    <rPh sb="6" eb="7">
      <t>カカ</t>
    </rPh>
    <phoneticPr fontId="31"/>
  </si>
  <si>
    <t>減債基金積立不足算定額</t>
    <rPh sb="0" eb="2">
      <t>ゲンサイ</t>
    </rPh>
    <rPh sb="2" eb="4">
      <t>キキン</t>
    </rPh>
    <rPh sb="4" eb="6">
      <t>ツミタテ</t>
    </rPh>
    <rPh sb="6" eb="8">
      <t>ブソク</t>
    </rPh>
    <rPh sb="8" eb="10">
      <t>サンテイ</t>
    </rPh>
    <rPh sb="10" eb="11">
      <t>ガク</t>
    </rPh>
    <phoneticPr fontId="5"/>
  </si>
  <si>
    <t xml:space="preserve">債務負担行為に基づく支出予定額 </t>
    <rPh sb="0" eb="2">
      <t>サイム</t>
    </rPh>
    <rPh sb="2" eb="4">
      <t>フタン</t>
    </rPh>
    <rPh sb="4" eb="6">
      <t>コウイ</t>
    </rPh>
    <rPh sb="7" eb="8">
      <t>モト</t>
    </rPh>
    <rPh sb="10" eb="12">
      <t>シシュツ</t>
    </rPh>
    <rPh sb="12" eb="15">
      <t>ヨテイガク</t>
    </rPh>
    <phoneticPr fontId="31"/>
  </si>
  <si>
    <t>いわゆる五省協定等に係るもの</t>
    <rPh sb="4" eb="6">
      <t>ゴショウ</t>
    </rPh>
    <rPh sb="6" eb="9">
      <t>キョウテイトウ</t>
    </rPh>
    <rPh sb="10" eb="11">
      <t>カカ</t>
    </rPh>
    <phoneticPr fontId="31"/>
  </si>
  <si>
    <t>準元利償還金</t>
    <rPh sb="0" eb="1">
      <t>ジュン</t>
    </rPh>
    <rPh sb="1" eb="3">
      <t>ガンリ</t>
    </rPh>
    <rPh sb="3" eb="6">
      <t>ショウカンキン</t>
    </rPh>
    <phoneticPr fontId="31"/>
  </si>
  <si>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31"/>
  </si>
  <si>
    <t xml:space="preserve">公営企業債等繰入見込額 </t>
    <rPh sb="0" eb="2">
      <t>コウエイ</t>
    </rPh>
    <rPh sb="2" eb="5">
      <t>キギョウサイ</t>
    </rPh>
    <rPh sb="5" eb="6">
      <t>トウ</t>
    </rPh>
    <rPh sb="6" eb="8">
      <t>クリイ</t>
    </rPh>
    <rPh sb="8" eb="11">
      <t>ミコミガク</t>
    </rPh>
    <phoneticPr fontId="31"/>
  </si>
  <si>
    <t>国営土地改良事業に係るもの</t>
    <rPh sb="0" eb="2">
      <t>コクエイ</t>
    </rPh>
    <rPh sb="2" eb="4">
      <t>トチ</t>
    </rPh>
    <rPh sb="4" eb="6">
      <t>カイリョウ</t>
    </rPh>
    <rPh sb="6" eb="8">
      <t>ジギョウ</t>
    </rPh>
    <rPh sb="9" eb="10">
      <t>カカ</t>
    </rPh>
    <phoneticPr fontId="31"/>
  </si>
  <si>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31"/>
  </si>
  <si>
    <t xml:space="preserve">組合等負担等見込額 </t>
    <rPh sb="0" eb="2">
      <t>クミアイ</t>
    </rPh>
    <rPh sb="2" eb="3">
      <t>トウ</t>
    </rPh>
    <rPh sb="3" eb="5">
      <t>フタン</t>
    </rPh>
    <rPh sb="5" eb="6">
      <t>トウ</t>
    </rPh>
    <rPh sb="6" eb="9">
      <t>ミコミガク</t>
    </rPh>
    <phoneticPr fontId="31"/>
  </si>
  <si>
    <t>森林総合研究所等が行う事業に係るもの</t>
    <phoneticPr fontId="5"/>
  </si>
  <si>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31"/>
  </si>
  <si>
    <t xml:space="preserve">退職手当負担見込額 </t>
    <rPh sb="0" eb="2">
      <t>タイショク</t>
    </rPh>
    <rPh sb="2" eb="4">
      <t>テアテ</t>
    </rPh>
    <rPh sb="4" eb="6">
      <t>フタン</t>
    </rPh>
    <rPh sb="6" eb="9">
      <t>ミコミガク</t>
    </rPh>
    <phoneticPr fontId="31"/>
  </si>
  <si>
    <t>地方公務員等共済組合に係るもの</t>
    <rPh sb="0" eb="2">
      <t>チホウ</t>
    </rPh>
    <rPh sb="2" eb="5">
      <t>コウムイン</t>
    </rPh>
    <rPh sb="5" eb="6">
      <t>トウ</t>
    </rPh>
    <rPh sb="6" eb="8">
      <t>キョウサイ</t>
    </rPh>
    <rPh sb="8" eb="10">
      <t>クミアイ</t>
    </rPh>
    <rPh sb="11" eb="12">
      <t>カカ</t>
    </rPh>
    <phoneticPr fontId="5"/>
  </si>
  <si>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31"/>
  </si>
  <si>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31"/>
  </si>
  <si>
    <t>依頼土地の買い戻しに係るもの</t>
    <rPh sb="0" eb="2">
      <t>イライ</t>
    </rPh>
    <rPh sb="2" eb="4">
      <t>トチ</t>
    </rPh>
    <rPh sb="5" eb="6">
      <t>カ</t>
    </rPh>
    <rPh sb="7" eb="8">
      <t>モド</t>
    </rPh>
    <rPh sb="10" eb="11">
      <t>カカ</t>
    </rPh>
    <phoneticPr fontId="5"/>
  </si>
  <si>
    <t>一時借入金の利子</t>
    <rPh sb="0" eb="2">
      <t>イチジ</t>
    </rPh>
    <rPh sb="2" eb="5">
      <t>カリイレキン</t>
    </rPh>
    <rPh sb="6" eb="8">
      <t>リシ</t>
    </rPh>
    <phoneticPr fontId="31"/>
  </si>
  <si>
    <t>　うち、健全化法施行規則附則第三条に係る負担見込額</t>
    <phoneticPr fontId="5"/>
  </si>
  <si>
    <t>社会福祉法人の施設建設費に係るもの</t>
    <rPh sb="0" eb="2">
      <t>シャカイ</t>
    </rPh>
    <rPh sb="2" eb="4">
      <t>フクシ</t>
    </rPh>
    <rPh sb="4" eb="6">
      <t>ホウジン</t>
    </rPh>
    <rPh sb="7" eb="9">
      <t>シセツ</t>
    </rPh>
    <rPh sb="9" eb="12">
      <t>ケンセツヒ</t>
    </rPh>
    <rPh sb="13" eb="14">
      <t>カカ</t>
    </rPh>
    <phoneticPr fontId="5"/>
  </si>
  <si>
    <t>(Ａ)</t>
    <phoneticPr fontId="5"/>
  </si>
  <si>
    <t xml:space="preserve">連結実質赤字額 </t>
    <phoneticPr fontId="5"/>
  </si>
  <si>
    <t>損失補償・債務保証の履行に係るもの</t>
    <rPh sb="0" eb="2">
      <t>ソンシツ</t>
    </rPh>
    <rPh sb="2" eb="4">
      <t>ホショウ</t>
    </rPh>
    <rPh sb="5" eb="7">
      <t>サイム</t>
    </rPh>
    <rPh sb="7" eb="9">
      <t>ホショウ</t>
    </rPh>
    <rPh sb="10" eb="12">
      <t>リコウ</t>
    </rPh>
    <rPh sb="13" eb="14">
      <t>カカ</t>
    </rPh>
    <phoneticPr fontId="5"/>
  </si>
  <si>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31"/>
  </si>
  <si>
    <t>引き受けた債務の履行に係るもの</t>
    <rPh sb="0" eb="1">
      <t>ヒ</t>
    </rPh>
    <rPh sb="2" eb="3">
      <t>ウ</t>
    </rPh>
    <rPh sb="5" eb="7">
      <t>サイム</t>
    </rPh>
    <rPh sb="8" eb="10">
      <t>リコウ</t>
    </rPh>
    <rPh sb="11" eb="12">
      <t>カカ</t>
    </rPh>
    <phoneticPr fontId="5"/>
  </si>
  <si>
    <t>(Ｅ)</t>
    <phoneticPr fontId="5"/>
  </si>
  <si>
    <t>その他上記に準ずるもの</t>
    <rPh sb="2" eb="3">
      <t>タ</t>
    </rPh>
    <rPh sb="3" eb="5">
      <t>ジョウキ</t>
    </rPh>
    <rPh sb="6" eb="7">
      <t>ジュン</t>
    </rPh>
    <phoneticPr fontId="5"/>
  </si>
  <si>
    <t>充当可能
財源等</t>
    <rPh sb="0" eb="2">
      <t>ジュウトウ</t>
    </rPh>
    <rPh sb="2" eb="3">
      <t>カ</t>
    </rPh>
    <rPh sb="3" eb="4">
      <t>ノウ</t>
    </rPh>
    <rPh sb="5" eb="8">
      <t>ザイゲントウ</t>
    </rPh>
    <phoneticPr fontId="5"/>
  </si>
  <si>
    <t xml:space="preserve">充当可能基金 </t>
    <rPh sb="0" eb="2">
      <t>ジュウトウ</t>
    </rPh>
    <rPh sb="2" eb="4">
      <t>カノウ</t>
    </rPh>
    <rPh sb="4" eb="6">
      <t>キキン</t>
    </rPh>
    <phoneticPr fontId="31"/>
  </si>
  <si>
    <t>企業債等
繰入見込額</t>
    <rPh sb="0" eb="2">
      <t>キギョウ</t>
    </rPh>
    <rPh sb="2" eb="3">
      <t>サイ</t>
    </rPh>
    <rPh sb="3" eb="4">
      <t>トウ</t>
    </rPh>
    <rPh sb="5" eb="7">
      <t>クリイレ</t>
    </rPh>
    <rPh sb="7" eb="9">
      <t>ミコ</t>
    </rPh>
    <rPh sb="9" eb="10">
      <t>ガク</t>
    </rPh>
    <phoneticPr fontId="5"/>
  </si>
  <si>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31"/>
  </si>
  <si>
    <t xml:space="preserve">充当可能特定歳入 </t>
    <rPh sb="0" eb="2">
      <t>ジュウトウ</t>
    </rPh>
    <rPh sb="2" eb="4">
      <t>カノウ</t>
    </rPh>
    <rPh sb="4" eb="6">
      <t>トクテイ</t>
    </rPh>
    <rPh sb="6" eb="8">
      <t>サイニュウ</t>
    </rPh>
    <phoneticPr fontId="31"/>
  </si>
  <si>
    <t xml:space="preserve">基準財政需要額算入見込額 </t>
    <rPh sb="0" eb="2">
      <t>キジュン</t>
    </rPh>
    <rPh sb="2" eb="4">
      <t>ザイセイ</t>
    </rPh>
    <rPh sb="4" eb="7">
      <t>ジュヨウガク</t>
    </rPh>
    <rPh sb="7" eb="9">
      <t>サンニュウ</t>
    </rPh>
    <rPh sb="9" eb="12">
      <t>ミコミガク</t>
    </rPh>
    <phoneticPr fontId="31"/>
  </si>
  <si>
    <t>(Ｆ)</t>
    <phoneticPr fontId="5"/>
  </si>
  <si>
    <t>将来負担比率（(Ｅ)－(Ｆ)）／（(Ｃ)－(Ｄ)）×１００</t>
    <rPh sb="0" eb="2">
      <t>ショウライ</t>
    </rPh>
    <rPh sb="2" eb="4">
      <t>フタン</t>
    </rPh>
    <rPh sb="4" eb="6">
      <t>ヒリツ</t>
    </rPh>
    <phoneticPr fontId="5"/>
  </si>
  <si>
    <t>その他の会計</t>
    <phoneticPr fontId="5"/>
  </si>
  <si>
    <t>公社・
三セク等</t>
    <rPh sb="0" eb="2">
      <t>コウシャ</t>
    </rPh>
    <rPh sb="4" eb="5">
      <t>サン</t>
    </rPh>
    <rPh sb="7" eb="8">
      <t>トウ</t>
    </rPh>
    <phoneticPr fontId="5"/>
  </si>
  <si>
    <t>地方道路公社に係る将来負担額</t>
    <rPh sb="0" eb="2">
      <t>チホウ</t>
    </rPh>
    <rPh sb="2" eb="4">
      <t>ドウロ</t>
    </rPh>
    <rPh sb="4" eb="6">
      <t>コウシャ</t>
    </rPh>
    <rPh sb="7" eb="8">
      <t>カカ</t>
    </rPh>
    <rPh sb="9" eb="11">
      <t>ショウライ</t>
    </rPh>
    <rPh sb="11" eb="14">
      <t>フタンガク</t>
    </rPh>
    <phoneticPr fontId="31"/>
  </si>
  <si>
    <t>土地開発公社に係る将来負担額</t>
    <rPh sb="0" eb="2">
      <t>トチ</t>
    </rPh>
    <rPh sb="2" eb="4">
      <t>カイハツ</t>
    </rPh>
    <rPh sb="4" eb="6">
      <t>コウシャ</t>
    </rPh>
    <rPh sb="7" eb="8">
      <t>カカ</t>
    </rPh>
    <rPh sb="9" eb="11">
      <t>ショウライ</t>
    </rPh>
    <rPh sb="11" eb="14">
      <t>フタンガク</t>
    </rPh>
    <phoneticPr fontId="31"/>
  </si>
  <si>
    <t>利子補給に係るもの</t>
  </si>
  <si>
    <t>健全化判断比率</t>
    <rPh sb="0" eb="3">
      <t>ケンゼンカ</t>
    </rPh>
    <rPh sb="3" eb="5">
      <t>ハンダン</t>
    </rPh>
    <rPh sb="5" eb="7">
      <t>ヒリツ</t>
    </rPh>
    <phoneticPr fontId="20"/>
  </si>
  <si>
    <t>令和6年度</t>
    <rPh sb="0" eb="2">
      <t>レイワ</t>
    </rPh>
    <rPh sb="3" eb="5">
      <t>ネンド</t>
    </rPh>
    <phoneticPr fontId="20"/>
  </si>
  <si>
    <t>早期健全化基準</t>
    <phoneticPr fontId="5"/>
  </si>
  <si>
    <t>財政再生基準</t>
    <phoneticPr fontId="5"/>
  </si>
  <si>
    <t>地方独立行政法人に係る将来負担額</t>
    <phoneticPr fontId="5"/>
  </si>
  <si>
    <t>特定財源の額</t>
    <rPh sb="0" eb="2">
      <t>トクテイ</t>
    </rPh>
    <rPh sb="2" eb="4">
      <t>ザイゲン</t>
    </rPh>
    <rPh sb="5" eb="6">
      <t>ガク</t>
    </rPh>
    <phoneticPr fontId="5"/>
  </si>
  <si>
    <t>(Ｂ)</t>
    <phoneticPr fontId="5"/>
  </si>
  <si>
    <t>実質赤字比率</t>
    <rPh sb="0" eb="2">
      <t>ジッシツ</t>
    </rPh>
    <rPh sb="2" eb="4">
      <t>アカジ</t>
    </rPh>
    <rPh sb="4" eb="6">
      <t>ヒリツ</t>
    </rPh>
    <phoneticPr fontId="20"/>
  </si>
  <si>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31"/>
  </si>
  <si>
    <t>(Ｃ)</t>
    <phoneticPr fontId="5"/>
  </si>
  <si>
    <t>連結実質赤字比率</t>
    <rPh sb="0" eb="2">
      <t>レンケツ</t>
    </rPh>
    <rPh sb="2" eb="4">
      <t>ジッシツ</t>
    </rPh>
    <rPh sb="4" eb="6">
      <t>アカジ</t>
    </rPh>
    <rPh sb="6" eb="8">
      <t>ヒリツ</t>
    </rPh>
    <phoneticPr fontId="20"/>
  </si>
  <si>
    <t>算入公債費等の額</t>
    <rPh sb="0" eb="2">
      <t>サンニュウ</t>
    </rPh>
    <rPh sb="2" eb="4">
      <t>コウサイ</t>
    </rPh>
    <rPh sb="4" eb="5">
      <t>ヒ</t>
    </rPh>
    <rPh sb="5" eb="6">
      <t>トウ</t>
    </rPh>
    <rPh sb="7" eb="8">
      <t>ガク</t>
    </rPh>
    <phoneticPr fontId="5"/>
  </si>
  <si>
    <t>(Ｄ)</t>
    <phoneticPr fontId="5"/>
  </si>
  <si>
    <t>実質公債費比率</t>
    <rPh sb="0" eb="2">
      <t>ジッシツ</t>
    </rPh>
    <rPh sb="2" eb="5">
      <t>コウサイヒ</t>
    </rPh>
    <rPh sb="5" eb="7">
      <t>ヒリツ</t>
    </rPh>
    <phoneticPr fontId="20"/>
  </si>
  <si>
    <t>(Ｃ)－(Ｄ)</t>
    <phoneticPr fontId="5"/>
  </si>
  <si>
    <t>将来負担比率</t>
    <rPh sb="0" eb="2">
      <t>ショウライ</t>
    </rPh>
    <rPh sb="2" eb="4">
      <t>フタン</t>
    </rPh>
    <rPh sb="4" eb="6">
      <t>ヒリツ</t>
    </rPh>
    <phoneticPr fontId="20"/>
  </si>
  <si>
    <t>実質公債費比率
（(Ａ)－((Ｂ)＋(Ｄ))）／（(Ｃ)－(Ｄ)）×１００</t>
    <rPh sb="0" eb="2">
      <t>ジッシツ</t>
    </rPh>
    <rPh sb="2" eb="4">
      <t>コウサイ</t>
    </rPh>
    <rPh sb="4" eb="5">
      <t>ヒ</t>
    </rPh>
    <rPh sb="5" eb="7">
      <t>ヒリツ</t>
    </rPh>
    <phoneticPr fontId="5"/>
  </si>
  <si>
    <t>(単年度)</t>
    <rPh sb="1" eb="4">
      <t>タンネンド</t>
    </rPh>
    <phoneticPr fontId="5"/>
  </si>
  <si>
    <t>(3ヵ年平均)</t>
    <rPh sb="3" eb="4">
      <t>ネン</t>
    </rPh>
    <rPh sb="4" eb="6">
      <t>ヘイキン</t>
    </rPh>
    <phoneticPr fontId="5"/>
  </si>
  <si>
    <t xml:space="preserve"> </t>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</si>
  <si>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</si>
  <si>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人件費及び人件費に準ずる費用</t>
    <rPh sb="0" eb="3">
      <t>ジンケンヒ</t>
    </rPh>
    <rPh sb="3" eb="4">
      <t>オヨ</t>
    </rPh>
    <rPh sb="5" eb="8">
      <t>ジンケンヒ</t>
    </rPh>
    <rPh sb="9" eb="10">
      <t>ジュン</t>
    </rPh>
    <rPh sb="12" eb="14">
      <t>ヒヨウ</t>
    </rPh>
    <phoneticPr fontId="5"/>
  </si>
  <si>
    <t>当該団体決算額
（千円）</t>
    <rPh sb="0" eb="2">
      <t>トウガイ</t>
    </rPh>
    <rPh sb="2" eb="4">
      <t>ダンタイ</t>
    </rPh>
    <rPh sb="4" eb="6">
      <t>ケッサン</t>
    </rPh>
    <rPh sb="6" eb="7">
      <t>ガク</t>
    </rPh>
    <rPh sb="9" eb="11">
      <t>センエン</t>
    </rPh>
    <phoneticPr fontId="5"/>
  </si>
  <si>
    <t>人口1人当たり決算額</t>
    <rPh sb="0" eb="2">
      <t>ジンコウ</t>
    </rPh>
    <rPh sb="2" eb="4">
      <t>ヒトリ</t>
    </rPh>
    <rPh sb="4" eb="5">
      <t>ア</t>
    </rPh>
    <rPh sb="7" eb="9">
      <t>ケッサン</t>
    </rPh>
    <rPh sb="9" eb="10">
      <t>ガク</t>
    </rPh>
    <phoneticPr fontId="5"/>
  </si>
  <si>
    <t>当該団体（円）</t>
    <rPh sb="0" eb="2">
      <t>トウガイ</t>
    </rPh>
    <rPh sb="2" eb="4">
      <t>ダンタイ</t>
    </rPh>
    <rPh sb="5" eb="6">
      <t>エン</t>
    </rPh>
    <phoneticPr fontId="5"/>
  </si>
  <si>
    <t>類似団体平均（円）</t>
    <rPh sb="0" eb="2">
      <t>ルイジ</t>
    </rPh>
    <rPh sb="2" eb="4">
      <t>ダンタイ</t>
    </rPh>
    <rPh sb="4" eb="6">
      <t>ヘイキン</t>
    </rPh>
    <rPh sb="7" eb="8">
      <t>エン</t>
    </rPh>
    <phoneticPr fontId="5"/>
  </si>
  <si>
    <t>対比（％）</t>
    <rPh sb="0" eb="2">
      <t>タイヒ</t>
    </rPh>
    <phoneticPr fontId="5"/>
  </si>
  <si>
    <t>人件費</t>
    <rPh sb="0" eb="3">
      <t>ジンケンヒ</t>
    </rPh>
    <phoneticPr fontId="5"/>
  </si>
  <si>
    <t>一部事務組合負担金（補助費等）</t>
    <rPh sb="0" eb="2">
      <t>イチブ</t>
    </rPh>
    <rPh sb="2" eb="4">
      <t>ジム</t>
    </rPh>
    <rPh sb="4" eb="6">
      <t>クミアイ</t>
    </rPh>
    <rPh sb="6" eb="9">
      <t>フタンキン</t>
    </rPh>
    <rPh sb="10" eb="13">
      <t>ホジョヒ</t>
    </rPh>
    <rPh sb="13" eb="14">
      <t>トウ</t>
    </rPh>
    <phoneticPr fontId="5"/>
  </si>
  <si>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</si>
  <si>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</si>
  <si>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t>
  </si>
  <si>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</si>
  <si>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</si>
  <si>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▲退職金</t>
    <rPh sb="1" eb="3">
      <t>タイショク</t>
    </rPh>
    <rPh sb="3" eb="4">
      <t>キン</t>
    </rPh>
    <phoneticPr fontId="5"/>
  </si>
  <si>
    <t>参考</t>
    <rPh sb="0" eb="2">
      <t>サンコウ</t>
    </rPh>
    <phoneticPr fontId="5"/>
  </si>
  <si>
    <t>当該団体</t>
    <rPh sb="0" eb="2">
      <t>トウガイ</t>
    </rPh>
    <rPh sb="2" eb="4">
      <t>ダンタイ</t>
    </rPh>
    <phoneticPr fontId="5"/>
  </si>
  <si>
    <t>類似団体平均</t>
    <rPh sb="0" eb="2">
      <t>ルイジ</t>
    </rPh>
    <rPh sb="2" eb="4">
      <t>ダンタイ</t>
    </rPh>
    <rPh sb="4" eb="6">
      <t>ヘイキン</t>
    </rPh>
    <phoneticPr fontId="5"/>
  </si>
  <si>
    <t>対比（差引）</t>
    <rPh sb="0" eb="2">
      <t>タイヒ</t>
    </rPh>
    <rPh sb="3" eb="5">
      <t>サシヒキ</t>
    </rPh>
    <phoneticPr fontId="5"/>
  </si>
  <si>
    <t>人口1,000人当たり職員数（人）</t>
    <rPh sb="0" eb="2">
      <t>ジンコウ</t>
    </rPh>
    <rPh sb="7" eb="8">
      <t>ニン</t>
    </rPh>
    <rPh sb="8" eb="9">
      <t>ア</t>
    </rPh>
    <rPh sb="11" eb="14">
      <t>ショクインスウ</t>
    </rPh>
    <rPh sb="15" eb="16">
      <t>ヒト</t>
    </rPh>
    <phoneticPr fontId="5"/>
  </si>
  <si>
    <t>ラスパイレス指数</t>
    <rPh sb="6" eb="8">
      <t>シスウ</t>
    </rPh>
    <phoneticPr fontId="3"/>
  </si>
  <si>
    <t>（注）人口については、各調査対象年度の1月1日現在の住民基本台帳に登載されている人口に基づいている。</t>
    <rPh sb="14" eb="16">
      <t>タイショウ</t>
    </rPh>
    <phoneticPr fontId="5"/>
  </si>
  <si>
    <t>公債費及び公債費に準ずる費用の分析</t>
    <rPh sb="0" eb="3">
      <t>コウサイヒ</t>
    </rPh>
    <rPh sb="3" eb="4">
      <t>オヨ</t>
    </rPh>
    <rPh sb="5" eb="8">
      <t>コウサイヒ</t>
    </rPh>
    <rPh sb="9" eb="10">
      <t>ジュン</t>
    </rPh>
    <rPh sb="12" eb="14">
      <t>ヒヨウ</t>
    </rPh>
    <rPh sb="15" eb="17">
      <t>ブンセキ</t>
    </rPh>
    <phoneticPr fontId="5"/>
  </si>
  <si>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</si>
  <si>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</si>
  <si>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積立不足額を考慮して算定した額</t>
    <rPh sb="0" eb="1">
      <t>ツ</t>
    </rPh>
    <rPh sb="1" eb="2">
      <t>タ</t>
    </rPh>
    <rPh sb="2" eb="5">
      <t>フソクガク</t>
    </rPh>
    <rPh sb="6" eb="8">
      <t>コウリョ</t>
    </rPh>
    <rPh sb="10" eb="12">
      <t>サンテイ</t>
    </rPh>
    <rPh sb="14" eb="15">
      <t>ガク</t>
    </rPh>
    <phoneticPr fontId="17"/>
  </si>
  <si>
    <t>満期一括償還地方債の一年当たりの元金償還金に相当するもの
（年度割相当額）</t>
  </si>
  <si>
    <t>公営企業に要する経費の財源とする地方債の償還の財源に
充てたと認められる繰入金</t>
    <phoneticPr fontId="5"/>
  </si>
  <si>
    <t>一部事務組合等の起こした地方債に充てたと認められる
補助金又は負担金</t>
    <phoneticPr fontId="5"/>
  </si>
  <si>
    <t>公債費に準ずる債務負担行為に係るもの</t>
    <phoneticPr fontId="5"/>
  </si>
  <si>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</si>
  <si>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</si>
  <si>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</si>
  <si>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</si>
  <si>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</si>
  <si>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人口１人当たり決算額</t>
    <rPh sb="0" eb="2">
      <t>ジンコウ</t>
    </rPh>
    <rPh sb="2" eb="4">
      <t>ヒトリ</t>
    </rPh>
    <rPh sb="4" eb="5">
      <t>ア</t>
    </rPh>
    <rPh sb="7" eb="10">
      <t>ケッサンガク</t>
    </rPh>
    <phoneticPr fontId="5"/>
  </si>
  <si>
    <t>当該団体(円)</t>
    <rPh sb="0" eb="2">
      <t>トウガイ</t>
    </rPh>
    <rPh sb="2" eb="4">
      <t>ダンタイ</t>
    </rPh>
    <rPh sb="5" eb="6">
      <t>エン</t>
    </rPh>
    <phoneticPr fontId="5"/>
  </si>
  <si>
    <t>増減率(%)(A)</t>
    <rPh sb="0" eb="3">
      <t>ゾウゲンリツ</t>
    </rPh>
    <phoneticPr fontId="5"/>
  </si>
  <si>
    <t>類似団体平均(円)</t>
    <rPh sb="0" eb="2">
      <t>ルイジ</t>
    </rPh>
    <rPh sb="2" eb="4">
      <t>ダンタイ</t>
    </rPh>
    <rPh sb="4" eb="6">
      <t>ヘイキン</t>
    </rPh>
    <rPh sb="7" eb="8">
      <t>エン</t>
    </rPh>
    <phoneticPr fontId="5"/>
  </si>
  <si>
    <t>増減率(%)(B)</t>
    <rPh sb="0" eb="3">
      <t>ゾウゲンリツ</t>
    </rPh>
    <phoneticPr fontId="5"/>
  </si>
  <si>
    <t>(A)-(B)</t>
  </si>
  <si>
    <t xml:space="preserve"> R02</t>
  </si>
  <si>
    <t>うち単独分</t>
    <rPh sb="2" eb="4">
      <t>タンドク</t>
    </rPh>
    <rPh sb="4" eb="5">
      <t>ブン</t>
    </rPh>
    <phoneticPr fontId="5"/>
  </si>
  <si>
    <t xml:space="preserve"> R03</t>
  </si>
  <si>
    <t xml:space="preserve"> R04</t>
  </si>
  <si>
    <t xml:space="preserve"> R05</t>
  </si>
  <si>
    <t xml:space="preserve"> R06</t>
  </si>
  <si>
    <t xml:space="preserve"> 過去５年間平均</t>
    <rPh sb="1" eb="3">
      <t>カコ</t>
    </rPh>
    <rPh sb="4" eb="6">
      <t>ネンカン</t>
    </rPh>
    <rPh sb="6" eb="8">
      <t>ヘイキン</t>
    </rPh>
    <phoneticPr fontId="5"/>
  </si>
  <si>
    <t>標準財政規模比（％）</t>
    <phoneticPr fontId="5"/>
  </si>
  <si>
    <t>年度</t>
    <rPh sb="0" eb="2">
      <t>ネンド</t>
    </rPh>
    <phoneticPr fontId="5"/>
  </si>
  <si>
    <t>R02</t>
  </si>
  <si>
    <t>R03</t>
  </si>
  <si>
    <t>R04</t>
  </si>
  <si>
    <t>R05</t>
  </si>
  <si>
    <t>R06</t>
  </si>
  <si>
    <t>財政調整基金残高</t>
    <rPh sb="0" eb="2">
      <t>ザイセイ</t>
    </rPh>
    <rPh sb="2" eb="4">
      <t>チョウセイ</t>
    </rPh>
    <rPh sb="4" eb="6">
      <t>キキン</t>
    </rPh>
    <rPh sb="6" eb="8">
      <t>ザンダカ</t>
    </rPh>
    <phoneticPr fontId="5"/>
  </si>
  <si>
    <t>実質収支額</t>
    <rPh sb="0" eb="2">
      <t>ジッシツ</t>
    </rPh>
    <rPh sb="2" eb="4">
      <t>シュウシ</t>
    </rPh>
    <rPh sb="4" eb="5">
      <t>ガク</t>
    </rPh>
    <phoneticPr fontId="5"/>
  </si>
  <si>
    <t>実質単年度収支</t>
    <rPh sb="0" eb="2">
      <t>ジッシツ</t>
    </rPh>
    <rPh sb="2" eb="5">
      <t>タンネンド</t>
    </rPh>
    <rPh sb="5" eb="7">
      <t>シュウシ</t>
    </rPh>
    <phoneticPr fontId="5"/>
  </si>
  <si>
    <t>▲ 3.98</t>
  </si>
  <si>
    <t>▲ 3.41</t>
  </si>
  <si>
    <t>▲ 2.32</t>
  </si>
  <si>
    <t>▲ 3.39</t>
  </si>
  <si>
    <t>会計</t>
    <rPh sb="0" eb="2">
      <t>カイケイ</t>
    </rPh>
    <phoneticPr fontId="5"/>
  </si>
  <si>
    <t>一般会計</t>
  </si>
  <si>
    <t>病院事業会計</t>
  </si>
  <si>
    <t>水道事業会計</t>
  </si>
  <si>
    <t>下水道事業会計</t>
  </si>
  <si>
    <t>野村介護老人保健施設事業会計</t>
  </si>
  <si>
    <t>簡易水道事業会計</t>
  </si>
  <si>
    <t>介護保険特別会計(保険事業勘定）</t>
  </si>
  <si>
    <t>後期高齢者医療特別会計</t>
  </si>
  <si>
    <t>その他会計（赤字）</t>
  </si>
  <si>
    <t>その他会計（黒字）</t>
  </si>
  <si>
    <t>（百万円）</t>
    <rPh sb="1" eb="2">
      <t>ヒャク</t>
    </rPh>
    <rPh sb="2" eb="4">
      <t>マンエン</t>
    </rPh>
    <phoneticPr fontId="5"/>
  </si>
  <si>
    <t>分子の構造</t>
    <rPh sb="0" eb="2">
      <t>ブンシ</t>
    </rPh>
    <rPh sb="3" eb="5">
      <t>コウゾウ</t>
    </rPh>
    <phoneticPr fontId="5"/>
  </si>
  <si>
    <t>元利償還金等(A)</t>
    <phoneticPr fontId="5"/>
  </si>
  <si>
    <t>元利償還金</t>
  </si>
  <si>
    <t>減債基金積立不足算定額※2</t>
    <phoneticPr fontId="5"/>
  </si>
  <si>
    <t>満期一括償還地方債に係る年度割相当額</t>
    <phoneticPr fontId="5"/>
  </si>
  <si>
    <t>公営企業債の元利償還金に対する繰入金</t>
  </si>
  <si>
    <t>組合等が起こした地方債の元利償還金に対する負担金等</t>
  </si>
  <si>
    <t>債務負担行為に基づく支出額</t>
  </si>
  <si>
    <t>一時借入金の利子</t>
    <phoneticPr fontId="5"/>
  </si>
  <si>
    <t>算入公債費等(B)</t>
    <phoneticPr fontId="5"/>
  </si>
  <si>
    <t>算入公債費等</t>
    <phoneticPr fontId="5"/>
  </si>
  <si>
    <t>(A)－(B)</t>
    <phoneticPr fontId="5"/>
  </si>
  <si>
    <t>実質公債費比率の分子</t>
    <phoneticPr fontId="5"/>
  </si>
  <si>
    <t>※ 減債基金積立不足算定額=(C)×(１－(D)/(E))</t>
    <phoneticPr fontId="5"/>
  </si>
  <si>
    <t>（参考）</t>
    <rPh sb="1" eb="3">
      <t>サンコウ</t>
    </rPh>
    <phoneticPr fontId="5"/>
  </si>
  <si>
    <t>（百万円）</t>
    <phoneticPr fontId="5"/>
  </si>
  <si>
    <t>R02</t>
    <phoneticPr fontId="5"/>
  </si>
  <si>
    <t>R03</t>
    <phoneticPr fontId="5"/>
  </si>
  <si>
    <t>R04</t>
    <phoneticPr fontId="5"/>
  </si>
  <si>
    <t>R05</t>
    <phoneticPr fontId="5"/>
  </si>
  <si>
    <t>R06</t>
    <phoneticPr fontId="5"/>
  </si>
  <si>
    <t>減債基金
積立状況等（注）</t>
    <rPh sb="0" eb="2">
      <t>ゲンサイ</t>
    </rPh>
    <rPh sb="2" eb="4">
      <t>キキン</t>
    </rPh>
    <rPh sb="5" eb="7">
      <t>ツミタテ</t>
    </rPh>
    <rPh sb="7" eb="9">
      <t>ジョウキョウ</t>
    </rPh>
    <rPh sb="9" eb="10">
      <t>トウ</t>
    </rPh>
    <rPh sb="10" eb="13">
      <t>チュウ</t>
    </rPh>
    <phoneticPr fontId="2"/>
  </si>
  <si>
    <t>満期一括償還地方債に係る実質償還額又は理論償還額のいずれか少ない額(C)</t>
    <phoneticPr fontId="1"/>
  </si>
  <si>
    <t>前年度末減債基金残高(D)</t>
    <phoneticPr fontId="5"/>
  </si>
  <si>
    <t>前年度末減債基金積立相当額(E)</t>
    <rPh sb="0" eb="3">
      <t>ゼンネンド</t>
    </rPh>
    <rPh sb="3" eb="4">
      <t>マツ</t>
    </rPh>
    <rPh sb="4" eb="6">
      <t>ゲンサイ</t>
    </rPh>
    <rPh sb="6" eb="8">
      <t>キキン</t>
    </rPh>
    <rPh sb="8" eb="10">
      <t>ツミタテ</t>
    </rPh>
    <rPh sb="10" eb="12">
      <t>ソウトウ</t>
    </rPh>
    <rPh sb="12" eb="13">
      <t>ガク</t>
    </rPh>
    <phoneticPr fontId="1"/>
  </si>
  <si>
    <t>（注）減債基金のうち、実質公債費比率の算定に用いる満期一括償還地方債の償還の財源に係るもののみを記入。</t>
    <rPh sb="0" eb="3">
      <t>チュウ</t>
    </rPh>
    <rPh sb="3" eb="5">
      <t>ゲンサイ</t>
    </rPh>
    <rPh sb="5" eb="7">
      <t>キキン</t>
    </rPh>
    <rPh sb="11" eb="13">
      <t>ジッシツ</t>
    </rPh>
    <rPh sb="13" eb="16">
      <t>コウサイヒ</t>
    </rPh>
    <rPh sb="16" eb="18">
      <t>ヒリツ</t>
    </rPh>
    <rPh sb="19" eb="21">
      <t>サンテイ</t>
    </rPh>
    <rPh sb="22" eb="23">
      <t>モチ</t>
    </rPh>
    <rPh sb="25" eb="27">
      <t>マンキ</t>
    </rPh>
    <rPh sb="27" eb="29">
      <t>イッカツ</t>
    </rPh>
    <rPh sb="29" eb="31">
      <t>ショウカン</t>
    </rPh>
    <rPh sb="31" eb="34">
      <t>チホウサイ</t>
    </rPh>
    <rPh sb="35" eb="37">
      <t>ショウカン</t>
    </rPh>
    <rPh sb="38" eb="40">
      <t>ザイゲン</t>
    </rPh>
    <rPh sb="41" eb="42">
      <t>カカ</t>
    </rPh>
    <rPh sb="48" eb="50">
      <t>キニュウ</t>
    </rPh>
    <phoneticPr fontId="1"/>
  </si>
  <si>
    <t>　　　減債基金積立金の年度を超えた一般会計又は特別会計への貸付額は控除して記入。</t>
    <rPh sb="3" eb="5">
      <t>ゲンサイ</t>
    </rPh>
    <rPh sb="21" eb="22">
      <t>マタ</t>
    </rPh>
    <rPh sb="23" eb="25">
      <t>トクベツ</t>
    </rPh>
    <rPh sb="25" eb="27">
      <t>カイケイ</t>
    </rPh>
    <rPh sb="31" eb="32">
      <t>ガク</t>
    </rPh>
    <rPh sb="37" eb="39">
      <t>キニュウ</t>
    </rPh>
    <phoneticPr fontId="1"/>
  </si>
  <si>
    <t>将来負担額(A)</t>
    <phoneticPr fontId="5"/>
  </si>
  <si>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</si>
  <si>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</si>
  <si>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</si>
  <si>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</si>
  <si>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</si>
  <si>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</si>
  <si>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うち、健全化法施行規則附則第三条に係る負担見込額</t>
    <phoneticPr fontId="5"/>
  </si>
  <si>
    <t>連結実質赤字額</t>
  </si>
  <si>
    <t>組合等連結実質赤字額負担見込額</t>
  </si>
  <si>
    <t>充当可能財源等(B)</t>
    <phoneticPr fontId="5"/>
  </si>
  <si>
    <t>充当可能基金</t>
  </si>
  <si>
    <t>充当可能特定歳入</t>
  </si>
  <si>
    <t>基準財政需要額算入見込額</t>
  </si>
  <si>
    <t>将来負担比率の分子</t>
  </si>
  <si>
    <t>（百万円）</t>
    <rPh sb="1" eb="4">
      <t>ヒャクマンエン</t>
    </rPh>
    <phoneticPr fontId="5"/>
  </si>
  <si>
    <t>減債基金</t>
    <rPh sb="0" eb="2">
      <t>ゲンサイ</t>
    </rPh>
    <rPh sb="2" eb="4">
      <t>キキン</t>
    </rPh>
    <phoneticPr fontId="5"/>
  </si>
  <si>
    <t>基金残高合計</t>
    <rPh sb="0" eb="2">
      <t>キキン</t>
    </rPh>
    <rPh sb="2" eb="4">
      <t>ザンダカ</t>
    </rPh>
    <rPh sb="4" eb="6">
      <t>ゴウケイ</t>
    </rPh>
    <phoneticPr fontId="5"/>
  </si>
  <si>
    <t>当該団体(円)</t>
  </si>
  <si>
    <t>類似団体内平均(円)</t>
    <rPh sb="0" eb="2">
      <t>ルイジ</t>
    </rPh>
    <rPh sb="2" eb="4">
      <t>ダンタイ</t>
    </rPh>
    <phoneticPr fontId="5"/>
  </si>
  <si>
    <t>実質収支比率等に係る経年分析</t>
  </si>
  <si>
    <t>実質収支額</t>
    <phoneticPr fontId="16"/>
  </si>
  <si>
    <t>財政調整基金残高</t>
    <phoneticPr fontId="5"/>
  </si>
  <si>
    <t>実質単年度収支</t>
    <rPh sb="0" eb="2">
      <t>ジッシツ</t>
    </rPh>
    <rPh sb="2" eb="5">
      <t>タンネンド</t>
    </rPh>
    <rPh sb="5" eb="7">
      <t>シュウシ</t>
    </rPh>
    <phoneticPr fontId="16"/>
  </si>
  <si>
    <t>連結実質赤字比率に係る赤字・黒字の構成分析</t>
  </si>
  <si>
    <t>赤字額</t>
    <rPh sb="0" eb="2">
      <t>アカジ</t>
    </rPh>
    <rPh sb="2" eb="3">
      <t>ガク</t>
    </rPh>
    <phoneticPr fontId="16"/>
  </si>
  <si>
    <t>黒字額</t>
    <rPh sb="0" eb="2">
      <t>クロジ</t>
    </rPh>
    <rPh sb="2" eb="3">
      <t>ガク</t>
    </rPh>
    <phoneticPr fontId="16"/>
  </si>
  <si>
    <t>実質公債費比率（分子）の構造</t>
  </si>
  <si>
    <t>元利償還金等</t>
    <rPh sb="0" eb="2">
      <t>ガンリ</t>
    </rPh>
    <rPh sb="2" eb="5">
      <t>ショウカンキン</t>
    </rPh>
    <rPh sb="5" eb="6">
      <t>トウ</t>
    </rPh>
    <phoneticPr fontId="5"/>
  </si>
  <si>
    <t>算入公債費等</t>
    <rPh sb="0" eb="2">
      <t>サンニュウ</t>
    </rPh>
    <rPh sb="2" eb="6">
      <t>コウサイヒトウ</t>
    </rPh>
    <phoneticPr fontId="5"/>
  </si>
  <si>
    <t>算入公債費等</t>
    <rPh sb="0" eb="2">
      <t>サンニュウ</t>
    </rPh>
    <rPh sb="2" eb="6">
      <t>コウサイヒトウ</t>
    </rPh>
    <phoneticPr fontId="16"/>
  </si>
  <si>
    <t>債務負担行為に基づく支出額</t>
    <phoneticPr fontId="5"/>
  </si>
  <si>
    <t>組合等が起こした地方債の元利償還金に対する負担金等</t>
    <phoneticPr fontId="5"/>
  </si>
  <si>
    <t>公営企業債の元利償還金に対する繰入金</t>
    <phoneticPr fontId="5"/>
  </si>
  <si>
    <t>減債基金積立不足算定額</t>
    <phoneticPr fontId="5"/>
  </si>
  <si>
    <t>実質公債費比率の分子</t>
  </si>
  <si>
    <t>将来負担比率（分子）の構造</t>
  </si>
  <si>
    <t>充当可能財源等</t>
    <rPh sb="0" eb="2">
      <t>ジュウトウ</t>
    </rPh>
    <rPh sb="2" eb="4">
      <t>カノウ</t>
    </rPh>
    <rPh sb="4" eb="6">
      <t>ザイゲン</t>
    </rPh>
    <rPh sb="6" eb="7">
      <t>トウ</t>
    </rPh>
    <phoneticPr fontId="5"/>
  </si>
  <si>
    <t>将来負担比率の分子</t>
    <phoneticPr fontId="5"/>
  </si>
  <si>
    <t>基金残高に係る経年分析</t>
    <phoneticPr fontId="19"/>
  </si>
  <si>
    <t>財政調整基金</t>
    <phoneticPr fontId="19"/>
  </si>
  <si>
    <t>減債基金</t>
    <phoneticPr fontId="19"/>
  </si>
  <si>
    <t>その他特定目的基金</t>
    <phoneticPr fontId="19"/>
  </si>
  <si>
    <t>-</t>
    <phoneticPr fontId="38"/>
  </si>
  <si>
    <t>あけはまシーサイドサンパーク（株）</t>
  </si>
  <si>
    <t>（株）どんぶり館</t>
  </si>
  <si>
    <t>（財）宇和文化会館</t>
  </si>
  <si>
    <t>西予ＣＡＴＶ（株）</t>
  </si>
  <si>
    <t>（株）グリーンヒル</t>
  </si>
  <si>
    <t>（株）エフシー</t>
  </si>
  <si>
    <t>（株）城川ファクトリー</t>
  </si>
  <si>
    <t>西予市地域振興基金</t>
    <rPh sb="0" eb="3">
      <t>セイヨシ</t>
    </rPh>
    <rPh sb="3" eb="9">
      <t>チイキシンコウキキン</t>
    </rPh>
    <phoneticPr fontId="5"/>
  </si>
  <si>
    <t>西予市公共施設整備基金</t>
    <rPh sb="0" eb="3">
      <t>セイヨシ</t>
    </rPh>
    <rPh sb="3" eb="5">
      <t>コウキョウ</t>
    </rPh>
    <rPh sb="5" eb="7">
      <t>シセツ</t>
    </rPh>
    <rPh sb="7" eb="11">
      <t>セイビキキン</t>
    </rPh>
    <phoneticPr fontId="5"/>
  </si>
  <si>
    <t>西予市災害対策基金</t>
    <rPh sb="0" eb="3">
      <t>セイヨシ</t>
    </rPh>
    <rPh sb="3" eb="5">
      <t>サイガイ</t>
    </rPh>
    <rPh sb="5" eb="7">
      <t>タイサク</t>
    </rPh>
    <rPh sb="7" eb="9">
      <t>キキン</t>
    </rPh>
    <phoneticPr fontId="5"/>
  </si>
  <si>
    <t>西予市ふるさと応援基金</t>
    <rPh sb="0" eb="3">
      <t>セイヨシ</t>
    </rPh>
    <rPh sb="7" eb="9">
      <t>オウエン</t>
    </rPh>
    <rPh sb="9" eb="11">
      <t>キキン</t>
    </rPh>
    <phoneticPr fontId="5"/>
  </si>
  <si>
    <t>西予市森林環境譲与税基金</t>
    <rPh sb="0" eb="3">
      <t>セイヨシ</t>
    </rPh>
    <rPh sb="3" eb="5">
      <t>シンリン</t>
    </rPh>
    <rPh sb="5" eb="7">
      <t>カンキョウ</t>
    </rPh>
    <rPh sb="7" eb="9">
      <t>ジョウヨ</t>
    </rPh>
    <rPh sb="9" eb="10">
      <t>ゼイ</t>
    </rPh>
    <rPh sb="10" eb="12">
      <t>キキン</t>
    </rPh>
    <phoneticPr fontId="5"/>
  </si>
  <si>
    <t>○</t>
  </si>
  <si>
    <t>-</t>
    <phoneticPr fontId="2"/>
  </si>
  <si>
    <t>八幡浜地区施設事務組合 一般会計</t>
    <rPh sb="12" eb="14">
      <t>イッパン</t>
    </rPh>
    <rPh sb="14" eb="16">
      <t>カイケイ</t>
    </rPh>
    <phoneticPr fontId="2"/>
  </si>
  <si>
    <t>八幡浜地区施設事務組合 消防事業特別会計</t>
  </si>
  <si>
    <t>八幡浜地区施設事務組合 し尿処理事業特別会計</t>
  </si>
  <si>
    <t>八幡浜地区施設事務組合 特別養護老人ホーム事業特別会計</t>
  </si>
  <si>
    <t>八幡浜・大洲地区広域市町村圏組合 一般会計</t>
    <rPh sb="17" eb="19">
      <t>イッパン</t>
    </rPh>
    <rPh sb="19" eb="21">
      <t>カイケイ</t>
    </rPh>
    <phoneticPr fontId="2"/>
  </si>
  <si>
    <t>八幡浜・大洲地区広域市町村圏組合 八幡浜・大洲地方拠点都市対策室特別会計</t>
  </si>
  <si>
    <t>八幡浜・大洲地区広域市町村圏組合 運動公園特別会計</t>
  </si>
  <si>
    <t>愛媛県市町総合事務組合 退職手当事業分</t>
  </si>
  <si>
    <t>愛媛県市町総合事務組合 消防補償事業分</t>
  </si>
  <si>
    <t>愛媛県市町総合事務組合 交通災害共済事業分</t>
  </si>
  <si>
    <t>愛媛県市町総合事務組合 自治会館事業分</t>
  </si>
  <si>
    <t>愛媛県市町総合事務組合 議員公務災害事業分</t>
  </si>
  <si>
    <t>愛媛県市町総合事務組合 共通経費分</t>
  </si>
  <si>
    <t>愛媛地方税滞納整理機構</t>
  </si>
  <si>
    <t>愛媛県後期高齢者医療広域連合 一般会計</t>
    <rPh sb="15" eb="17">
      <t>イッパン</t>
    </rPh>
    <rPh sb="17" eb="19">
      <t>カイケイ</t>
    </rPh>
    <phoneticPr fontId="2"/>
  </si>
  <si>
    <t>愛媛県後期高齢者医療広域連合 後期高齢者医療特別会計</t>
  </si>
  <si>
    <t>南予水道企業団</t>
  </si>
  <si>
    <t>八幡浜地区施設事務組合 一次救急・夜間診療所事業特別会計</t>
    <phoneticPr fontId="2"/>
  </si>
</sst>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5">
    <numFmt numFmtId="176" formatCode="0.00;&quot;▲ &quot;0.00"/>
    <numFmt numFmtId="177" formatCode="#,##0;&quot;▲ &quot;#,##0"/>
    <numFmt numFmtId="178" formatCode="#,##0_ "/>
    <numFmt numFmtId="179" formatCode="#,##0;&quot;△ &quot;#,##0"/>
    <numFmt numFmtId="180" formatCode="#,##0.0;&quot;△ &quot;#,##0.0"/>
    <numFmt numFmtId="181" formatCode="0.0_ "/>
    <numFmt numFmtId="182" formatCode="&quot;( &quot;0.0&quot; )&quot;;&quot;( &quot;\-0.0&quot; )&quot;"/>
    <numFmt numFmtId="183" formatCode="0.00_ "/>
    <numFmt numFmtId="184" formatCode="0_ "/>
    <numFmt numFmtId="185" formatCode="@&quot; &quot;"/>
    <numFmt numFmtId="186" formatCode="&quot;(&quot;0&quot;)&quot;"/>
    <numFmt numFmtId="187" formatCode="#,##0.0;&quot;▲ &quot;#,##0.0"/>
    <numFmt numFmtId="188" formatCode="0.0;&quot;▲ &quot;0.0"/>
    <numFmt numFmtId="189" formatCode="#,##0.0_ "/>
    <numFmt numFmtId="190" formatCode="#,##0.00;&quot;▲ &quot;#,##0.00"/>
  </numFmts>
  <fonts count="39" x14ac:knownFonts="1">
    <font>
      <sz val="11"/>
      <color theme="1"/>
      <name val="ＭＳ Ｐゴシック"/>
      <family val="2"/>
      <charset val="128"/>
    </font>
    <font>
      <sz val="11"/>
      <color indexed="8"/>
      <name val="ＭＳ Ｐゴシック"/>
      <family val="3"/>
      <charset val="128"/>
    </font>
    <font>
      <sz val="6"/>
      <name val="ＭＳ Ｐゴシック"/>
      <family val="2"/>
      <charset val="128"/>
    </font>
    <font>
      <sz val="11"/>
      <color indexed="8"/>
      <name val="ＭＳ ゴシック"/>
      <family val="3"/>
      <charset val="128"/>
    </font>
    <font>
      <b/>
      <sz val="16"/>
      <color indexed="8"/>
      <name val="ＭＳ ゴシック"/>
      <family val="3"/>
      <charset val="128"/>
    </font>
    <font>
      <sz val="6"/>
      <name val="ＭＳ Ｐゴシック"/>
      <family val="3"/>
      <charset val="128"/>
    </font>
    <font>
      <sz val="14"/>
      <color indexed="8"/>
      <name val="ＭＳ ゴシック"/>
      <family val="3"/>
      <charset val="128"/>
    </font>
    <font>
      <sz val="13"/>
      <color indexed="8"/>
      <name val="ＭＳ ゴシック"/>
      <family val="3"/>
      <charset val="128"/>
    </font>
    <font>
      <sz val="13"/>
      <color theme="1"/>
      <name val="ＭＳ ゴシック"/>
      <family val="3"/>
      <charset val="128"/>
    </font>
    <font>
      <b/>
      <sz val="13"/>
      <color theme="1"/>
      <name val="ＭＳ ゴシック"/>
      <family val="3"/>
      <charset val="128"/>
    </font>
    <font>
      <sz val="11"/>
      <color theme="1"/>
      <name val="ＭＳ ゴシック"/>
      <family val="3"/>
      <charset val="128"/>
    </font>
    <font>
      <sz val="13"/>
      <color rgb="FFFF0000"/>
      <name val="ＭＳ ゴシック"/>
      <family val="3"/>
      <charset val="128"/>
    </font>
    <font>
      <sz val="11"/>
      <color rgb="FFFF0000"/>
      <name val="ＭＳ ゴシック"/>
      <family val="3"/>
      <charset val="128"/>
    </font>
    <font>
      <sz val="16"/>
      <color indexed="8"/>
      <name val="ＭＳ ゴシック"/>
      <family val="3"/>
      <charset val="128"/>
    </font>
    <font>
      <sz val="11"/>
      <color theme="1"/>
      <name val="游ゴシック"/>
      <family val="3"/>
      <charset val="128"/>
      <scheme val="minor"/>
    </font>
    <font>
      <sz val="16"/>
      <name val="ＭＳ ゴシック"/>
      <family val="3"/>
      <charset val="128"/>
    </font>
    <font>
      <sz val="11"/>
      <name val="ＭＳ Ｐゴシック"/>
      <family val="3"/>
      <charset val="128"/>
    </font>
    <font>
      <sz val="11"/>
      <name val="ＭＳ ゴシック"/>
      <family val="3"/>
      <charset val="128"/>
    </font>
    <font>
      <sz val="10"/>
      <color indexed="8"/>
      <name val="ＭＳ Ｐゴシック"/>
      <family val="3"/>
      <charset val="128"/>
    </font>
    <font>
      <sz val="6"/>
      <name val="游ゴシック"/>
      <family val="2"/>
      <charset val="128"/>
      <scheme val="minor"/>
    </font>
    <font>
      <sz val="9"/>
      <color indexed="8"/>
      <name val="ＭＳ ゴシック"/>
      <family val="3"/>
      <charset val="128"/>
    </font>
    <font>
      <b/>
      <sz val="28"/>
      <name val="ＭＳ ゴシック"/>
      <family val="3"/>
      <charset val="128"/>
    </font>
    <font>
      <b/>
      <sz val="20"/>
      <color indexed="8"/>
      <name val="ＭＳ ゴシック"/>
      <family val="3"/>
      <charset val="128"/>
    </font>
    <font>
      <b/>
      <sz val="9"/>
      <color indexed="8"/>
      <name val="ＭＳ ゴシック"/>
      <family val="3"/>
      <charset val="128"/>
    </font>
    <font>
      <sz val="9"/>
      <name val="ＭＳ ゴシック"/>
      <family val="3"/>
      <charset val="128"/>
    </font>
    <font>
      <sz val="6"/>
      <name val="ＭＳ ゴシック"/>
      <family val="3"/>
      <charset val="128"/>
    </font>
    <font>
      <sz val="8"/>
      <color indexed="8"/>
      <name val="ＭＳ ゴシック"/>
      <family val="3"/>
      <charset val="128"/>
    </font>
    <font>
      <sz val="9"/>
      <color indexed="8"/>
      <name val="ＭＳ Ｐゴシック"/>
      <family val="3"/>
      <charset val="128"/>
    </font>
    <font>
      <b/>
      <sz val="13"/>
      <color indexed="56"/>
      <name val="ＭＳ ゴシック"/>
      <family val="3"/>
      <charset val="128"/>
    </font>
    <font>
      <b/>
      <sz val="9"/>
      <color indexed="9"/>
      <name val="ＭＳ ゴシック"/>
      <family val="3"/>
      <charset val="128"/>
    </font>
    <font>
      <b/>
      <sz val="9"/>
      <color indexed="12"/>
      <name val="ＭＳ ゴシック"/>
      <family val="3"/>
      <charset val="128"/>
    </font>
    <font>
      <b/>
      <sz val="18"/>
      <color indexed="8"/>
      <name val="ＭＳ ゴシック"/>
      <family val="3"/>
      <charset val="128"/>
    </font>
    <font>
      <b/>
      <sz val="24"/>
      <color indexed="8"/>
      <name val="ＭＳ ゴシック"/>
      <family val="3"/>
      <charset val="128"/>
    </font>
    <font>
      <b/>
      <sz val="12"/>
      <color indexed="8"/>
      <name val="ＭＳ ゴシック"/>
      <family val="3"/>
      <charset val="128"/>
    </font>
    <font>
      <sz val="14"/>
      <color indexed="8"/>
      <name val="ＭＳ Ｐゴシック"/>
      <family val="3"/>
      <charset val="128"/>
    </font>
    <font>
      <sz val="12"/>
      <color indexed="8"/>
      <name val="ＭＳ Ｐゴシック"/>
      <family val="3"/>
      <charset val="128"/>
    </font>
    <font>
      <strike/>
      <sz val="14"/>
      <color indexed="8"/>
      <name val="ＭＳ Ｐゴシック"/>
      <family val="3"/>
      <charset val="128"/>
    </font>
    <font>
      <sz val="12"/>
      <color indexed="8"/>
      <name val="ＭＳ ゴシック"/>
      <family val="3"/>
      <charset val="128"/>
    </font>
    <font>
      <sz val="6"/>
      <name val="ＭＳ ゴシック"/>
      <family val="2"/>
      <charset val="128"/>
    </font>
  </fonts>
  <fills count="9">
    <fill>
      <patternFill patternType="none"/>
    </fill>
    <fill>
      <patternFill patternType="gray125"/>
    </fill>
    <fill>
      <patternFill patternType="solid">
        <fgColor indexed="27"/>
        <bgColor indexed="64"/>
      </patternFill>
    </fill>
    <fill>
      <patternFill patternType="solid">
        <fgColor indexed="41"/>
        <bgColor indexed="64"/>
      </patternFill>
    </fill>
    <fill>
      <patternFill patternType="solid">
        <fgColor rgb="FFCCFFFF"/>
        <bgColor indexed="64"/>
      </patternFill>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s>
  <borders count="188">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diagonal/>
    </border>
    <border>
      <left/>
      <right/>
      <top style="medium">
        <color indexed="64"/>
      </top>
      <bottom/>
      <diagonal/>
    </border>
    <border>
      <left/>
      <right style="medium">
        <color indexed="64"/>
      </right>
      <top style="medium">
        <color indexed="64"/>
      </top>
      <bottom/>
      <diagonal/>
    </border>
    <border>
      <left style="thin">
        <color indexed="64"/>
      </left>
      <right style="medium">
        <color indexed="64"/>
      </right>
      <top style="medium">
        <color indexed="64"/>
      </top>
      <bottom/>
      <diagonal/>
    </border>
    <border>
      <left style="medium">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medium">
        <color indexed="64"/>
      </top>
      <bottom/>
      <diagonal/>
    </border>
    <border>
      <left style="medium">
        <color indexed="64"/>
      </left>
      <right/>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medium">
        <color indexed="64"/>
      </top>
      <bottom/>
      <diagonal/>
    </border>
    <border>
      <left style="thin">
        <color indexed="64"/>
      </left>
      <right/>
      <top/>
      <bottom style="thin">
        <color indexed="64"/>
      </bottom>
      <diagonal/>
    </border>
    <border>
      <left/>
      <right style="thin">
        <color indexed="64"/>
      </right>
      <top/>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medium">
        <color indexed="64"/>
      </left>
      <right style="thin">
        <color indexed="64"/>
      </right>
      <top/>
      <bottom/>
      <diagonal/>
    </border>
    <border>
      <left style="thin">
        <color indexed="64"/>
      </left>
      <right style="thin">
        <color indexed="64"/>
      </right>
      <top/>
      <bottom/>
      <diagonal/>
    </border>
    <border>
      <left style="thin">
        <color indexed="64"/>
      </left>
      <right style="medium">
        <color indexed="64"/>
      </right>
      <top/>
      <bottom/>
      <diagonal/>
    </border>
    <border>
      <left style="thin">
        <color indexed="64"/>
      </left>
      <right style="thin">
        <color indexed="64"/>
      </right>
      <top/>
      <bottom style="thin">
        <color indexed="64"/>
      </bottom>
      <diagonal/>
    </border>
    <border>
      <left/>
      <right style="thin">
        <color indexed="64"/>
      </right>
      <top style="thin">
        <color indexed="64"/>
      </top>
      <bottom/>
      <diagonal/>
    </border>
    <border>
      <left style="medium">
        <color indexed="64"/>
      </left>
      <right style="thin">
        <color indexed="64"/>
      </right>
      <top/>
      <bottom style="medium">
        <color indexed="64"/>
      </bottom>
      <diagonal/>
    </border>
    <border>
      <left style="thin">
        <color indexed="64"/>
      </left>
      <right style="thin">
        <color indexed="64"/>
      </right>
      <top style="medium">
        <color indexed="64"/>
      </top>
      <bottom style="medium">
        <color indexed="64"/>
      </bottom>
      <diagonal/>
    </border>
    <border>
      <left style="dashed">
        <color indexed="64"/>
      </left>
      <right style="thin">
        <color indexed="64"/>
      </right>
      <top style="thin">
        <color indexed="64"/>
      </top>
      <bottom style="thin">
        <color indexed="64"/>
      </bottom>
      <diagonal/>
    </border>
    <border>
      <left style="thin">
        <color indexed="64"/>
      </left>
      <right style="dashed">
        <color indexed="64"/>
      </right>
      <top style="thin">
        <color indexed="64"/>
      </top>
      <bottom/>
      <diagonal/>
    </border>
    <border>
      <left/>
      <right/>
      <top/>
      <bottom style="thin">
        <color indexed="64"/>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style="thin">
        <color indexed="64"/>
      </left>
      <right/>
      <top style="medium">
        <color indexed="64"/>
      </top>
      <bottom/>
      <diagonal/>
    </border>
    <border>
      <left style="thin">
        <color indexed="64"/>
      </left>
      <right/>
      <top/>
      <bottom/>
      <diagonal/>
    </border>
    <border>
      <left/>
      <right style="medium">
        <color indexed="64"/>
      </right>
      <top/>
      <bottom/>
      <diagonal/>
    </border>
    <border>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style="medium">
        <color indexed="64"/>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diagonal/>
    </border>
    <border>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top/>
      <bottom style="thin">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right style="medium">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medium">
        <color indexed="64"/>
      </left>
      <right style="thin">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medium">
        <color indexed="64"/>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bottom/>
      <diagonal/>
    </border>
    <border>
      <left style="hair">
        <color indexed="64"/>
      </left>
      <right style="medium">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right style="hair">
        <color indexed="64"/>
      </right>
      <top style="thin">
        <color indexed="64"/>
      </top>
      <bottom style="medium">
        <color indexed="64"/>
      </bottom>
      <diagonal/>
    </border>
    <border diagonalUp="1">
      <left/>
      <right style="medium">
        <color indexed="64"/>
      </right>
      <top style="thin">
        <color indexed="64"/>
      </top>
      <bottom style="medium">
        <color indexed="64"/>
      </bottom>
      <diagonal style="hair">
        <color indexed="64"/>
      </diagonal>
    </border>
    <border>
      <left style="thin">
        <color indexed="64"/>
      </left>
      <right style="dashed">
        <color indexed="64"/>
      </right>
      <top style="thin">
        <color indexed="64"/>
      </top>
      <bottom style="thin">
        <color indexed="64"/>
      </bottom>
      <diagonal/>
    </border>
    <border>
      <left style="dashed">
        <color indexed="64"/>
      </left>
      <right style="thin">
        <color indexed="64"/>
      </right>
      <top/>
      <bottom style="thin">
        <color indexed="64"/>
      </bottom>
      <diagonal/>
    </border>
  </borders>
  <cellStyleXfs count="20">
    <xf numFmtId="0" fontId="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4" fillId="0" borderId="0">
      <alignment vertical="center"/>
    </xf>
    <xf numFmtId="0" fontId="16" fillId="0" borderId="0"/>
    <xf numFmtId="0" fontId="16" fillId="0" borderId="0">
      <alignment vertical="center"/>
    </xf>
    <xf numFmtId="0" fontId="14" fillId="0" borderId="0">
      <alignment vertical="center"/>
    </xf>
    <xf numFmtId="0" fontId="1" fillId="0" borderId="0">
      <alignment vertical="center"/>
    </xf>
    <xf numFmtId="0" fontId="2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6" fillId="0" borderId="0">
      <alignment vertical="center"/>
    </xf>
    <xf numFmtId="0" fontId="16" fillId="0" borderId="0">
      <alignment vertical="center"/>
    </xf>
    <xf numFmtId="0" fontId="16" fillId="0" borderId="0"/>
    <xf numFmtId="0" fontId="16" fillId="0" borderId="0"/>
  </cellStyleXfs>
  <cellXfs count="1202">
    <xf numFmtId="0" fontId="0" fillId="0" borderId="0" xfId="0">
      <alignment vertical="center"/>
    </xf>
    <xf numFmtId="0" fontId="1" fillId="0" borderId="0" xfId="1">
      <alignment vertical="center"/>
    </xf>
    <xf numFmtId="0" fontId="3" fillId="0" borderId="0" xfId="1" applyFont="1">
      <alignment vertical="center"/>
    </xf>
    <xf numFmtId="0" fontId="4" fillId="0" borderId="0" xfId="1" applyFont="1" applyAlignment="1">
      <alignment horizontal="right" vertical="center"/>
    </xf>
    <xf numFmtId="0" fontId="6" fillId="2" borderId="1" xfId="1" applyFont="1" applyFill="1" applyBorder="1" applyAlignment="1"/>
    <xf numFmtId="0" fontId="6" fillId="2" borderId="2" xfId="1" applyFont="1" applyFill="1" applyBorder="1" applyAlignment="1">
      <alignment horizontal="right" vertical="top"/>
    </xf>
    <xf numFmtId="0" fontId="6" fillId="2" borderId="3" xfId="1" applyFont="1" applyFill="1" applyBorder="1" applyAlignment="1">
      <alignment horizontal="right" vertical="top"/>
    </xf>
    <xf numFmtId="0" fontId="6" fillId="2" borderId="4" xfId="1" applyFont="1" applyFill="1" applyBorder="1" applyAlignment="1">
      <alignment horizontal="center" vertical="center"/>
    </xf>
    <xf numFmtId="0" fontId="6" fillId="2" borderId="5" xfId="1" applyFont="1" applyFill="1" applyBorder="1" applyAlignment="1">
      <alignment horizontal="center" vertical="center"/>
    </xf>
    <xf numFmtId="0" fontId="6" fillId="2" borderId="6" xfId="1" applyFont="1" applyFill="1" applyBorder="1" applyAlignment="1">
      <alignment horizontal="center" vertical="center"/>
    </xf>
    <xf numFmtId="0" fontId="6" fillId="0" borderId="7" xfId="1" applyFont="1" applyBorder="1" applyAlignment="1">
      <alignment horizontal="center" vertical="center" wrapText="1"/>
    </xf>
    <xf numFmtId="176" fontId="6" fillId="0" borderId="4" xfId="1" applyNumberFormat="1" applyFont="1" applyBorder="1" applyAlignment="1">
      <alignment horizontal="right" vertical="center" shrinkToFit="1"/>
    </xf>
    <xf numFmtId="176" fontId="6" fillId="0" borderId="5" xfId="1" applyNumberFormat="1" applyFont="1" applyBorder="1" applyAlignment="1">
      <alignment horizontal="right" vertical="center" shrinkToFit="1"/>
    </xf>
    <xf numFmtId="176" fontId="6" fillId="0" borderId="10" xfId="1" applyNumberFormat="1" applyFont="1" applyBorder="1" applyAlignment="1">
      <alignment horizontal="right" vertical="center" shrinkToFit="1"/>
    </xf>
    <xf numFmtId="0" fontId="6" fillId="0" borderId="11" xfId="1" applyFont="1" applyBorder="1" applyAlignment="1">
      <alignment horizontal="center" vertical="center" wrapText="1"/>
    </xf>
    <xf numFmtId="176" fontId="6" fillId="0" borderId="14" xfId="1" applyNumberFormat="1" applyFont="1" applyBorder="1" applyAlignment="1">
      <alignment horizontal="right" vertical="center" shrinkToFit="1"/>
    </xf>
    <xf numFmtId="176" fontId="6" fillId="0" borderId="15" xfId="1" applyNumberFormat="1" applyFont="1" applyBorder="1" applyAlignment="1">
      <alignment horizontal="right" vertical="center" shrinkToFit="1"/>
    </xf>
    <xf numFmtId="176" fontId="6" fillId="0" borderId="16" xfId="1" applyNumberFormat="1" applyFont="1" applyBorder="1" applyAlignment="1">
      <alignment horizontal="right" vertical="center" shrinkToFit="1"/>
    </xf>
    <xf numFmtId="0" fontId="6" fillId="0" borderId="17" xfId="1" applyFont="1" applyBorder="1" applyAlignment="1">
      <alignment horizontal="center" vertical="center"/>
    </xf>
    <xf numFmtId="176" fontId="6" fillId="0" borderId="20" xfId="1" applyNumberFormat="1" applyFont="1" applyBorder="1" applyAlignment="1">
      <alignment horizontal="right" vertical="center" shrinkToFit="1"/>
    </xf>
    <xf numFmtId="176" fontId="6" fillId="0" borderId="21" xfId="1" applyNumberFormat="1" applyFont="1" applyBorder="1" applyAlignment="1">
      <alignment horizontal="right" vertical="center" shrinkToFit="1"/>
    </xf>
    <xf numFmtId="176" fontId="6" fillId="0" borderId="22" xfId="1" applyNumberFormat="1" applyFont="1" applyBorder="1" applyAlignment="1">
      <alignment horizontal="right" vertical="center" shrinkToFit="1"/>
    </xf>
    <xf numFmtId="0" fontId="6" fillId="0" borderId="0" xfId="2" applyFont="1">
      <alignment vertical="center"/>
    </xf>
    <xf numFmtId="0" fontId="1" fillId="0" borderId="0" xfId="2">
      <alignment vertical="center"/>
    </xf>
    <xf numFmtId="0" fontId="4" fillId="0" borderId="0" xfId="2" applyFont="1" applyAlignment="1">
      <alignment horizontal="right" vertical="center"/>
    </xf>
    <xf numFmtId="0" fontId="6" fillId="3" borderId="1" xfId="2" applyFont="1" applyFill="1" applyBorder="1" applyAlignment="1"/>
    <xf numFmtId="0" fontId="6" fillId="3" borderId="2" xfId="2" applyFont="1" applyFill="1" applyBorder="1" applyAlignment="1">
      <alignment horizontal="right" vertical="top"/>
    </xf>
    <xf numFmtId="0" fontId="6" fillId="3" borderId="3" xfId="2" applyFont="1" applyFill="1" applyBorder="1" applyAlignment="1">
      <alignment horizontal="right" vertical="top"/>
    </xf>
    <xf numFmtId="0" fontId="6" fillId="3" borderId="23" xfId="2" applyFont="1" applyFill="1" applyBorder="1" applyAlignment="1">
      <alignment horizontal="center" vertical="center"/>
    </xf>
    <xf numFmtId="0" fontId="6" fillId="3" borderId="5" xfId="2" applyFont="1" applyFill="1" applyBorder="1" applyAlignment="1">
      <alignment horizontal="center" vertical="center"/>
    </xf>
    <xf numFmtId="0" fontId="6" fillId="3" borderId="10" xfId="2" applyFont="1" applyFill="1" applyBorder="1" applyAlignment="1">
      <alignment horizontal="center" vertical="center"/>
    </xf>
    <xf numFmtId="0" fontId="6" fillId="0" borderId="24" xfId="2" applyFont="1" applyBorder="1" applyAlignment="1">
      <alignment vertical="center" wrapText="1"/>
    </xf>
    <xf numFmtId="176" fontId="6" fillId="0" borderId="27" xfId="2" applyNumberFormat="1" applyFont="1" applyBorder="1" applyAlignment="1">
      <alignment horizontal="right" vertical="center" shrinkToFit="1"/>
    </xf>
    <xf numFmtId="176" fontId="6" fillId="0" borderId="28" xfId="2" applyNumberFormat="1" applyFont="1" applyBorder="1" applyAlignment="1">
      <alignment horizontal="right" vertical="center" shrinkToFit="1"/>
    </xf>
    <xf numFmtId="176" fontId="6" fillId="0" borderId="29" xfId="2" applyNumberFormat="1" applyFont="1" applyBorder="1" applyAlignment="1">
      <alignment horizontal="right" vertical="center" shrinkToFit="1"/>
    </xf>
    <xf numFmtId="0" fontId="6" fillId="0" borderId="30" xfId="2" applyFont="1" applyBorder="1">
      <alignment vertical="center"/>
    </xf>
    <xf numFmtId="176" fontId="6" fillId="0" borderId="33" xfId="2" applyNumberFormat="1" applyFont="1" applyBorder="1" applyAlignment="1">
      <alignment horizontal="right" vertical="center" shrinkToFit="1"/>
    </xf>
    <xf numFmtId="176" fontId="6" fillId="0" borderId="34" xfId="2" applyNumberFormat="1" applyFont="1" applyBorder="1" applyAlignment="1">
      <alignment horizontal="right" vertical="center" shrinkToFit="1"/>
    </xf>
    <xf numFmtId="176" fontId="6" fillId="0" borderId="35" xfId="2" applyNumberFormat="1" applyFont="1" applyBorder="1" applyAlignment="1">
      <alignment horizontal="right" vertical="center" shrinkToFit="1"/>
    </xf>
    <xf numFmtId="0" fontId="6" fillId="0" borderId="11" xfId="2" applyFont="1" applyBorder="1">
      <alignment vertical="center"/>
    </xf>
    <xf numFmtId="0" fontId="6" fillId="0" borderId="17" xfId="2" applyFont="1" applyBorder="1">
      <alignment vertical="center"/>
    </xf>
    <xf numFmtId="176" fontId="6" fillId="0" borderId="20" xfId="2" applyNumberFormat="1" applyFont="1" applyBorder="1" applyAlignment="1">
      <alignment horizontal="right" vertical="center" shrinkToFit="1"/>
    </xf>
    <xf numFmtId="176" fontId="6" fillId="0" borderId="21" xfId="2" applyNumberFormat="1" applyFont="1" applyBorder="1" applyAlignment="1">
      <alignment horizontal="right" vertical="center" shrinkToFit="1"/>
    </xf>
    <xf numFmtId="176" fontId="6" fillId="0" borderId="22" xfId="2" applyNumberFormat="1" applyFont="1" applyBorder="1" applyAlignment="1">
      <alignment horizontal="right" vertical="center" shrinkToFit="1"/>
    </xf>
    <xf numFmtId="0" fontId="7" fillId="0" borderId="0" xfId="2" applyFont="1">
      <alignment vertical="center"/>
    </xf>
    <xf numFmtId="0" fontId="7" fillId="0" borderId="0" xfId="2" applyFont="1" applyAlignment="1">
      <alignment vertical="center" wrapText="1"/>
    </xf>
    <xf numFmtId="0" fontId="3" fillId="0" borderId="0" xfId="3" applyFont="1">
      <alignment vertical="center"/>
    </xf>
    <xf numFmtId="0" fontId="1" fillId="0" borderId="0" xfId="3">
      <alignment vertical="center"/>
    </xf>
    <xf numFmtId="0" fontId="4" fillId="0" borderId="0" xfId="3" applyFont="1" applyAlignment="1">
      <alignment horizontal="center" vertical="center"/>
    </xf>
    <xf numFmtId="0" fontId="7" fillId="2" borderId="1" xfId="3" applyFont="1" applyFill="1" applyBorder="1" applyAlignment="1"/>
    <xf numFmtId="0" fontId="7" fillId="2" borderId="2" xfId="3" applyFont="1" applyFill="1" applyBorder="1" applyAlignment="1"/>
    <xf numFmtId="0" fontId="7" fillId="2" borderId="2" xfId="3" applyFont="1" applyFill="1" applyBorder="1" applyAlignment="1">
      <alignment horizontal="right" vertical="center"/>
    </xf>
    <xf numFmtId="0" fontId="7" fillId="2" borderId="3" xfId="3" applyFont="1" applyFill="1" applyBorder="1" applyAlignment="1">
      <alignment horizontal="right" vertical="top"/>
    </xf>
    <xf numFmtId="0" fontId="7" fillId="2" borderId="23" xfId="3" applyFont="1" applyFill="1" applyBorder="1" applyAlignment="1">
      <alignment horizontal="center" vertical="center"/>
    </xf>
    <xf numFmtId="0" fontId="7" fillId="2" borderId="5" xfId="3" applyFont="1" applyFill="1" applyBorder="1" applyAlignment="1">
      <alignment horizontal="center" vertical="center"/>
    </xf>
    <xf numFmtId="0" fontId="7" fillId="2" borderId="6" xfId="3" applyFont="1" applyFill="1" applyBorder="1" applyAlignment="1">
      <alignment horizontal="center" vertical="center"/>
    </xf>
    <xf numFmtId="0" fontId="7" fillId="0" borderId="37" xfId="3" applyFont="1" applyBorder="1" applyAlignment="1">
      <alignment vertical="center" wrapText="1"/>
    </xf>
    <xf numFmtId="177" fontId="7" fillId="0" borderId="27" xfId="3" applyNumberFormat="1" applyFont="1" applyBorder="1" applyAlignment="1">
      <alignment horizontal="right" vertical="center" shrinkToFit="1"/>
    </xf>
    <xf numFmtId="177" fontId="7" fillId="0" borderId="28" xfId="3" applyNumberFormat="1" applyFont="1" applyBorder="1" applyAlignment="1">
      <alignment horizontal="right" vertical="center" shrinkToFit="1"/>
    </xf>
    <xf numFmtId="177" fontId="7" fillId="0" borderId="29" xfId="3" applyNumberFormat="1" applyFont="1" applyBorder="1" applyAlignment="1">
      <alignment horizontal="right" vertical="center" shrinkToFit="1"/>
    </xf>
    <xf numFmtId="0" fontId="7" fillId="0" borderId="39" xfId="3" applyFont="1" applyBorder="1">
      <alignment vertical="center"/>
    </xf>
    <xf numFmtId="177" fontId="7" fillId="0" borderId="33" xfId="3" applyNumberFormat="1" applyFont="1" applyBorder="1" applyAlignment="1">
      <alignment horizontal="right" vertical="center" shrinkToFit="1"/>
    </xf>
    <xf numFmtId="177" fontId="7" fillId="0" borderId="34" xfId="3" applyNumberFormat="1" applyFont="1" applyBorder="1" applyAlignment="1">
      <alignment horizontal="right" vertical="center" shrinkToFit="1"/>
    </xf>
    <xf numFmtId="177" fontId="7" fillId="0" borderId="35" xfId="3" applyNumberFormat="1" applyFont="1" applyBorder="1" applyAlignment="1">
      <alignment horizontal="right" vertical="center" shrinkToFit="1"/>
    </xf>
    <xf numFmtId="0" fontId="7" fillId="0" borderId="41" xfId="3" applyFont="1" applyBorder="1">
      <alignment vertical="center"/>
    </xf>
    <xf numFmtId="0" fontId="7" fillId="0" borderId="44" xfId="3" applyFont="1" applyBorder="1">
      <alignment vertical="center"/>
    </xf>
    <xf numFmtId="177" fontId="7" fillId="0" borderId="20" xfId="3" applyNumberFormat="1" applyFont="1" applyBorder="1" applyAlignment="1">
      <alignment horizontal="right" vertical="center" shrinkToFit="1"/>
    </xf>
    <xf numFmtId="177" fontId="7" fillId="0" borderId="21" xfId="3" applyNumberFormat="1" applyFont="1" applyBorder="1" applyAlignment="1">
      <alignment horizontal="right" vertical="center" shrinkToFit="1"/>
    </xf>
    <xf numFmtId="177" fontId="7" fillId="0" borderId="22" xfId="3" applyNumberFormat="1" applyFont="1" applyBorder="1" applyAlignment="1">
      <alignment horizontal="right" vertical="center" shrinkToFit="1"/>
    </xf>
    <xf numFmtId="0" fontId="7" fillId="0" borderId="0" xfId="3" applyFont="1" applyAlignment="1"/>
    <xf numFmtId="0" fontId="8" fillId="0" borderId="0" xfId="3" applyFont="1" applyAlignment="1"/>
    <xf numFmtId="0" fontId="8" fillId="0" borderId="0" xfId="3" applyFont="1">
      <alignment vertical="center"/>
    </xf>
    <xf numFmtId="177" fontId="8" fillId="0" borderId="0" xfId="3" applyNumberFormat="1" applyFont="1" applyAlignment="1">
      <alignment horizontal="right" vertical="center" shrinkToFit="1"/>
    </xf>
    <xf numFmtId="0" fontId="9" fillId="0" borderId="0" xfId="3" applyFont="1" applyAlignment="1">
      <alignment horizontal="center" vertical="center" shrinkToFit="1"/>
    </xf>
    <xf numFmtId="0" fontId="8" fillId="4" borderId="1" xfId="3" applyFont="1" applyFill="1" applyBorder="1" applyAlignment="1"/>
    <xf numFmtId="0" fontId="8" fillId="4" borderId="2" xfId="3" applyFont="1" applyFill="1" applyBorder="1" applyAlignment="1"/>
    <xf numFmtId="0" fontId="8" fillId="4" borderId="2" xfId="3" applyFont="1" applyFill="1" applyBorder="1" applyAlignment="1">
      <alignment horizontal="right" vertical="center"/>
    </xf>
    <xf numFmtId="0" fontId="8" fillId="4" borderId="3" xfId="3" applyFont="1" applyFill="1" applyBorder="1" applyAlignment="1">
      <alignment horizontal="right" vertical="top"/>
    </xf>
    <xf numFmtId="0" fontId="8" fillId="4" borderId="23" xfId="3" applyFont="1" applyFill="1" applyBorder="1" applyAlignment="1">
      <alignment horizontal="center" vertical="center"/>
    </xf>
    <xf numFmtId="0" fontId="8" fillId="4" borderId="5" xfId="3" applyFont="1" applyFill="1" applyBorder="1" applyAlignment="1">
      <alignment horizontal="center" vertical="center"/>
    </xf>
    <xf numFmtId="0" fontId="8" fillId="4" borderId="6" xfId="3" applyFont="1" applyFill="1" applyBorder="1" applyAlignment="1">
      <alignment horizontal="center" vertical="center"/>
    </xf>
    <xf numFmtId="177" fontId="8" fillId="0" borderId="27" xfId="3" applyNumberFormat="1" applyFont="1" applyBorder="1" applyAlignment="1" applyProtection="1">
      <alignment horizontal="right" vertical="center" shrinkToFit="1"/>
      <protection locked="0"/>
    </xf>
    <xf numFmtId="177" fontId="8" fillId="0" borderId="28" xfId="3" applyNumberFormat="1" applyFont="1" applyBorder="1" applyAlignment="1" applyProtection="1">
      <alignment horizontal="right" vertical="center" shrinkToFit="1"/>
      <protection locked="0"/>
    </xf>
    <xf numFmtId="177" fontId="8" fillId="0" borderId="29" xfId="3" applyNumberFormat="1" applyFont="1" applyBorder="1" applyAlignment="1" applyProtection="1">
      <alignment horizontal="right" vertical="center" shrinkToFit="1"/>
      <protection locked="0"/>
    </xf>
    <xf numFmtId="177" fontId="8" fillId="0" borderId="47" xfId="3" applyNumberFormat="1" applyFont="1" applyBorder="1" applyAlignment="1" applyProtection="1">
      <alignment horizontal="right" vertical="center" shrinkToFit="1"/>
      <protection locked="0"/>
    </xf>
    <xf numFmtId="177" fontId="8" fillId="0" borderId="48" xfId="3" applyNumberFormat="1" applyFont="1" applyBorder="1" applyAlignment="1" applyProtection="1">
      <alignment horizontal="right" vertical="center" shrinkToFit="1"/>
      <protection locked="0"/>
    </xf>
    <xf numFmtId="177" fontId="8" fillId="0" borderId="49" xfId="3" applyNumberFormat="1" applyFont="1" applyBorder="1" applyAlignment="1" applyProtection="1">
      <alignment horizontal="right" vertical="center" shrinkToFit="1"/>
      <protection locked="0"/>
    </xf>
    <xf numFmtId="177" fontId="8" fillId="0" borderId="20" xfId="3" applyNumberFormat="1" applyFont="1" applyBorder="1" applyAlignment="1" applyProtection="1">
      <alignment horizontal="right" vertical="center" shrinkToFit="1"/>
      <protection locked="0"/>
    </xf>
    <xf numFmtId="177" fontId="8" fillId="0" borderId="21" xfId="3" applyNumberFormat="1" applyFont="1" applyBorder="1" applyAlignment="1" applyProtection="1">
      <alignment horizontal="right" vertical="center" shrinkToFit="1"/>
      <protection locked="0"/>
    </xf>
    <xf numFmtId="177" fontId="8" fillId="0" borderId="22" xfId="3" applyNumberFormat="1" applyFont="1" applyBorder="1" applyAlignment="1" applyProtection="1">
      <alignment horizontal="right" vertical="center" shrinkToFit="1"/>
      <protection locked="0"/>
    </xf>
    <xf numFmtId="0" fontId="11" fillId="0" borderId="0" xfId="3" applyFont="1" applyAlignment="1">
      <alignment horizontal="center" vertical="center" wrapText="1"/>
    </xf>
    <xf numFmtId="0" fontId="8" fillId="0" borderId="0" xfId="3" applyFont="1" applyAlignment="1">
      <alignment vertical="top"/>
    </xf>
    <xf numFmtId="0" fontId="12" fillId="0" borderId="0" xfId="3" applyFont="1">
      <alignment vertical="center"/>
    </xf>
    <xf numFmtId="0" fontId="11" fillId="0" borderId="0" xfId="3" applyFont="1" applyAlignment="1">
      <alignment vertical="center" wrapText="1"/>
    </xf>
    <xf numFmtId="0" fontId="1" fillId="0" borderId="0" xfId="4">
      <alignment vertical="center"/>
    </xf>
    <xf numFmtId="0" fontId="4" fillId="0" borderId="0" xfId="4" applyFont="1" applyAlignment="1">
      <alignment horizontal="center" vertical="center"/>
    </xf>
    <xf numFmtId="0" fontId="7" fillId="2" borderId="1" xfId="4" applyFont="1" applyFill="1" applyBorder="1" applyAlignment="1"/>
    <xf numFmtId="0" fontId="7" fillId="2" borderId="2" xfId="4" applyFont="1" applyFill="1" applyBorder="1" applyAlignment="1"/>
    <xf numFmtId="0" fontId="7" fillId="2" borderId="2" xfId="4" applyFont="1" applyFill="1" applyBorder="1" applyAlignment="1">
      <alignment horizontal="right" vertical="center"/>
    </xf>
    <xf numFmtId="0" fontId="7" fillId="2" borderId="3" xfId="4" applyFont="1" applyFill="1" applyBorder="1" applyAlignment="1">
      <alignment horizontal="right" vertical="top"/>
    </xf>
    <xf numFmtId="0" fontId="7" fillId="2" borderId="23" xfId="4" applyFont="1" applyFill="1" applyBorder="1" applyAlignment="1">
      <alignment horizontal="center" vertical="center"/>
    </xf>
    <xf numFmtId="0" fontId="7" fillId="2" borderId="5" xfId="4" applyFont="1" applyFill="1" applyBorder="1" applyAlignment="1">
      <alignment horizontal="center" vertical="center"/>
    </xf>
    <xf numFmtId="0" fontId="7" fillId="2" borderId="10" xfId="4" applyFont="1" applyFill="1" applyBorder="1" applyAlignment="1">
      <alignment horizontal="center" vertical="center"/>
    </xf>
    <xf numFmtId="0" fontId="7" fillId="0" borderId="37" xfId="4" applyFont="1" applyBorder="1" applyAlignment="1">
      <alignment vertical="center" wrapText="1"/>
    </xf>
    <xf numFmtId="0" fontId="7" fillId="0" borderId="39" xfId="4" applyFont="1" applyBorder="1">
      <alignment vertical="center"/>
    </xf>
    <xf numFmtId="0" fontId="7" fillId="0" borderId="41" xfId="4" applyFont="1" applyBorder="1">
      <alignment vertical="center"/>
    </xf>
    <xf numFmtId="0" fontId="7" fillId="0" borderId="50" xfId="4" applyFont="1" applyBorder="1">
      <alignment vertical="center"/>
    </xf>
    <xf numFmtId="0" fontId="7" fillId="0" borderId="39" xfId="4" applyFont="1" applyBorder="1" applyAlignment="1">
      <alignment vertical="center" wrapText="1"/>
    </xf>
    <xf numFmtId="0" fontId="7" fillId="0" borderId="44" xfId="4" applyFont="1" applyBorder="1">
      <alignment vertical="center"/>
    </xf>
    <xf numFmtId="0" fontId="7" fillId="0" borderId="0" xfId="4" applyFont="1" applyAlignment="1"/>
    <xf numFmtId="0" fontId="7" fillId="0" borderId="0" xfId="4" applyFont="1">
      <alignment vertical="center"/>
    </xf>
    <xf numFmtId="0" fontId="7" fillId="0" borderId="0" xfId="4" applyFont="1" applyAlignment="1">
      <alignment horizontal="left" vertical="center"/>
    </xf>
    <xf numFmtId="177" fontId="7" fillId="0" borderId="0" xfId="4" applyNumberFormat="1" applyFont="1" applyAlignment="1">
      <alignment horizontal="right" vertical="center"/>
    </xf>
    <xf numFmtId="0" fontId="4" fillId="0" borderId="0" xfId="1" applyFont="1" applyAlignment="1">
      <alignment horizontal="right"/>
    </xf>
    <xf numFmtId="0" fontId="13" fillId="2" borderId="1" xfId="1" applyFont="1" applyFill="1" applyBorder="1" applyAlignment="1"/>
    <xf numFmtId="0" fontId="13" fillId="2" borderId="2" xfId="1" applyFont="1" applyFill="1" applyBorder="1" applyAlignment="1">
      <alignment horizontal="right" vertical="top"/>
    </xf>
    <xf numFmtId="0" fontId="13" fillId="2" borderId="3" xfId="1" applyFont="1" applyFill="1" applyBorder="1" applyAlignment="1">
      <alignment horizontal="right" vertical="top"/>
    </xf>
    <xf numFmtId="0" fontId="15" fillId="4" borderId="5" xfId="5" applyFont="1" applyFill="1" applyBorder="1" applyAlignment="1">
      <alignment horizontal="center" vertical="center"/>
    </xf>
    <xf numFmtId="0" fontId="15" fillId="4" borderId="6" xfId="5" applyFont="1" applyFill="1" applyBorder="1" applyAlignment="1">
      <alignment horizontal="center" vertical="center"/>
    </xf>
    <xf numFmtId="0" fontId="13" fillId="0" borderId="7" xfId="1" applyFont="1" applyBorder="1" applyAlignment="1">
      <alignment horizontal="center" vertical="center" wrapText="1"/>
    </xf>
    <xf numFmtId="0" fontId="13" fillId="0" borderId="11" xfId="1" applyFont="1" applyBorder="1" applyAlignment="1">
      <alignment horizontal="center" vertical="center" wrapText="1"/>
    </xf>
    <xf numFmtId="0" fontId="13" fillId="0" borderId="47" xfId="1" applyFont="1" applyBorder="1" applyAlignment="1">
      <alignment horizontal="center" vertical="center"/>
    </xf>
    <xf numFmtId="0" fontId="13" fillId="0" borderId="52" xfId="1" applyFont="1" applyBorder="1" applyAlignment="1">
      <alignment horizontal="center" vertical="center"/>
    </xf>
    <xf numFmtId="0" fontId="13" fillId="0" borderId="1" xfId="1" applyFont="1" applyBorder="1" applyAlignment="1">
      <alignment horizontal="center" vertical="center"/>
    </xf>
    <xf numFmtId="178" fontId="17" fillId="0" borderId="41" xfId="6" applyNumberFormat="1" applyFont="1" applyBorder="1" applyAlignment="1">
      <alignment vertical="center"/>
    </xf>
    <xf numFmtId="178" fontId="17" fillId="0" borderId="51" xfId="6" applyNumberFormat="1" applyFont="1" applyBorder="1" applyAlignment="1">
      <alignment vertical="center"/>
    </xf>
    <xf numFmtId="178" fontId="17" fillId="0" borderId="15" xfId="6" applyNumberFormat="1" applyFont="1" applyBorder="1" applyAlignment="1">
      <alignment horizontal="center" vertical="center" wrapText="1"/>
    </xf>
    <xf numFmtId="178" fontId="17" fillId="0" borderId="39" xfId="6" applyNumberFormat="1" applyFont="1" applyBorder="1" applyAlignment="1">
      <alignment horizontal="center" vertical="center"/>
    </xf>
    <xf numFmtId="178" fontId="17" fillId="0" borderId="31" xfId="6" applyNumberFormat="1" applyFont="1" applyBorder="1" applyAlignment="1">
      <alignment horizontal="center" vertical="center"/>
    </xf>
    <xf numFmtId="178" fontId="17" fillId="0" borderId="42" xfId="6" applyNumberFormat="1" applyFont="1" applyBorder="1" applyAlignment="1">
      <alignment horizontal="center" vertical="center"/>
    </xf>
    <xf numFmtId="0" fontId="16" fillId="0" borderId="0" xfId="6"/>
    <xf numFmtId="178" fontId="17" fillId="0" borderId="37" xfId="6" applyNumberFormat="1" applyFont="1" applyBorder="1" applyAlignment="1">
      <alignment vertical="center"/>
    </xf>
    <xf numFmtId="178" fontId="17" fillId="0" borderId="40" xfId="6" applyNumberFormat="1" applyFont="1" applyBorder="1" applyAlignment="1">
      <alignment vertical="center"/>
    </xf>
    <xf numFmtId="0" fontId="16" fillId="0" borderId="50" xfId="6" applyBorder="1" applyAlignment="1">
      <alignment vertical="center"/>
    </xf>
    <xf numFmtId="178" fontId="17" fillId="0" borderId="41" xfId="6" applyNumberFormat="1" applyFont="1" applyBorder="1" applyAlignment="1">
      <alignment horizontal="center" vertical="center"/>
    </xf>
    <xf numFmtId="178" fontId="17" fillId="0" borderId="54" xfId="6" applyNumberFormat="1" applyFont="1" applyBorder="1" applyAlignment="1">
      <alignment horizontal="center" vertical="center" wrapText="1"/>
    </xf>
    <xf numFmtId="178" fontId="17" fillId="0" borderId="55" xfId="6" applyNumberFormat="1" applyFont="1" applyBorder="1" applyAlignment="1">
      <alignment horizontal="center" vertical="center"/>
    </xf>
    <xf numFmtId="178" fontId="17" fillId="0" borderId="56" xfId="6" applyNumberFormat="1" applyFont="1" applyBorder="1" applyAlignment="1">
      <alignment horizontal="center" vertical="center" wrapText="1"/>
    </xf>
    <xf numFmtId="178" fontId="17" fillId="0" borderId="34" xfId="6" applyNumberFormat="1" applyFont="1" applyBorder="1" applyAlignment="1">
      <alignment horizontal="center" vertical="center"/>
    </xf>
    <xf numFmtId="178" fontId="17" fillId="0" borderId="51" xfId="6" applyNumberFormat="1" applyFont="1" applyBorder="1" applyAlignment="1">
      <alignment horizontal="center" vertical="center"/>
    </xf>
    <xf numFmtId="179" fontId="17" fillId="0" borderId="15" xfId="6" applyNumberFormat="1" applyFont="1" applyBorder="1" applyAlignment="1">
      <alignment vertical="center"/>
    </xf>
    <xf numFmtId="179" fontId="17" fillId="0" borderId="41" xfId="6" applyNumberFormat="1" applyFont="1" applyBorder="1" applyAlignment="1">
      <alignment vertical="center"/>
    </xf>
    <xf numFmtId="180" fontId="17" fillId="0" borderId="57" xfId="6" applyNumberFormat="1" applyFont="1" applyBorder="1" applyAlignment="1">
      <alignment vertical="center"/>
    </xf>
    <xf numFmtId="179" fontId="17" fillId="0" borderId="55" xfId="6" applyNumberFormat="1" applyFont="1" applyBorder="1" applyAlignment="1">
      <alignment vertical="center"/>
    </xf>
    <xf numFmtId="180" fontId="17" fillId="0" borderId="58" xfId="6" applyNumberFormat="1" applyFont="1" applyBorder="1" applyAlignment="1">
      <alignment vertical="center"/>
    </xf>
    <xf numFmtId="180" fontId="17" fillId="0" borderId="15" xfId="6" applyNumberFormat="1" applyFont="1" applyBorder="1" applyAlignment="1">
      <alignment vertical="center"/>
    </xf>
    <xf numFmtId="178" fontId="17" fillId="0" borderId="37" xfId="6" applyNumberFormat="1" applyFont="1" applyBorder="1" applyAlignment="1">
      <alignment horizontal="center" vertical="center"/>
    </xf>
    <xf numFmtId="178" fontId="17" fillId="0" borderId="59" xfId="6" applyNumberFormat="1" applyFont="1" applyBorder="1" applyAlignment="1">
      <alignment horizontal="center" vertical="center"/>
    </xf>
    <xf numFmtId="179" fontId="17" fillId="0" borderId="60" xfId="6" applyNumberFormat="1" applyFont="1" applyBorder="1" applyAlignment="1">
      <alignment vertical="center"/>
    </xf>
    <xf numFmtId="179" fontId="17" fillId="0" borderId="61" xfId="6" applyNumberFormat="1" applyFont="1" applyBorder="1" applyAlignment="1">
      <alignment vertical="center"/>
    </xf>
    <xf numFmtId="180" fontId="17" fillId="0" borderId="59" xfId="6" applyNumberFormat="1" applyFont="1" applyBorder="1" applyAlignment="1">
      <alignment vertical="center"/>
    </xf>
    <xf numFmtId="179" fontId="17" fillId="0" borderId="62" xfId="6" applyNumberFormat="1" applyFont="1" applyBorder="1" applyAlignment="1">
      <alignment vertical="center"/>
    </xf>
    <xf numFmtId="180" fontId="17" fillId="0" borderId="63" xfId="6" applyNumberFormat="1" applyFont="1" applyBorder="1" applyAlignment="1">
      <alignment vertical="center"/>
    </xf>
    <xf numFmtId="180" fontId="17" fillId="0" borderId="60" xfId="6" applyNumberFormat="1" applyFont="1" applyBorder="1" applyAlignment="1">
      <alignment vertical="center"/>
    </xf>
    <xf numFmtId="179" fontId="17" fillId="0" borderId="60" xfId="6" applyNumberFormat="1" applyFont="1" applyBorder="1" applyAlignment="1">
      <alignment vertical="center" wrapText="1"/>
    </xf>
    <xf numFmtId="180" fontId="17" fillId="0" borderId="12" xfId="6" applyNumberFormat="1" applyFont="1" applyBorder="1" applyAlignment="1">
      <alignment vertical="center"/>
    </xf>
    <xf numFmtId="0" fontId="16" fillId="0" borderId="34" xfId="6" applyBorder="1"/>
    <xf numFmtId="0" fontId="16" fillId="0" borderId="34" xfId="6" applyBorder="1" applyAlignment="1">
      <alignment vertical="center"/>
    </xf>
    <xf numFmtId="0" fontId="18" fillId="0" borderId="34" xfId="6" applyFont="1" applyBorder="1"/>
    <xf numFmtId="0" fontId="16" fillId="0" borderId="0" xfId="7" applyAlignment="1"/>
    <xf numFmtId="0" fontId="16" fillId="0" borderId="34" xfId="7" applyBorder="1" applyAlignment="1"/>
    <xf numFmtId="177" fontId="16" fillId="0" borderId="34" xfId="7" applyNumberFormat="1" applyBorder="1" applyAlignment="1"/>
    <xf numFmtId="0" fontId="20" fillId="0" borderId="0" xfId="8" applyFont="1">
      <alignment vertical="center"/>
    </xf>
    <xf numFmtId="49" fontId="20" fillId="0" borderId="0" xfId="8" applyNumberFormat="1" applyFont="1">
      <alignment vertical="center"/>
    </xf>
    <xf numFmtId="0" fontId="22" fillId="0" borderId="0" xfId="8" applyFont="1">
      <alignment vertical="center"/>
    </xf>
    <xf numFmtId="0" fontId="23" fillId="0" borderId="0" xfId="8" applyFont="1">
      <alignment vertical="center"/>
    </xf>
    <xf numFmtId="0" fontId="20" fillId="0" borderId="7" xfId="8" applyFont="1" applyBorder="1" applyAlignment="1">
      <alignment horizontal="center" vertical="center"/>
    </xf>
    <xf numFmtId="0" fontId="20" fillId="0" borderId="0" xfId="8" applyFont="1" applyAlignment="1">
      <alignment horizontal="center" vertical="center"/>
    </xf>
    <xf numFmtId="0" fontId="20" fillId="0" borderId="66" xfId="8" applyFont="1" applyBorder="1" applyAlignment="1">
      <alignment horizontal="center" vertical="center"/>
    </xf>
    <xf numFmtId="0" fontId="20" fillId="0" borderId="36" xfId="8" applyFont="1" applyBorder="1" applyAlignment="1">
      <alignment horizontal="left" vertical="center"/>
    </xf>
    <xf numFmtId="0" fontId="20" fillId="0" borderId="8" xfId="8" applyFont="1" applyBorder="1" applyAlignment="1">
      <alignment horizontal="left" vertical="center"/>
    </xf>
    <xf numFmtId="0" fontId="20" fillId="0" borderId="9" xfId="8" applyFont="1" applyBorder="1" applyAlignment="1">
      <alignment horizontal="left" vertical="center"/>
    </xf>
    <xf numFmtId="0" fontId="20" fillId="0" borderId="7" xfId="8" applyFont="1" applyBorder="1" applyAlignment="1">
      <alignment horizontal="left" vertical="center"/>
    </xf>
    <xf numFmtId="49" fontId="20" fillId="0" borderId="0" xfId="8" applyNumberFormat="1" applyFont="1" applyAlignment="1">
      <alignment horizontal="center" vertical="center"/>
    </xf>
    <xf numFmtId="0" fontId="20" fillId="0" borderId="74" xfId="8" applyFont="1" applyBorder="1" applyAlignment="1">
      <alignment horizontal="center" vertical="center"/>
    </xf>
    <xf numFmtId="184" fontId="20" fillId="0" borderId="36" xfId="8" applyNumberFormat="1" applyFont="1" applyBorder="1" applyAlignment="1">
      <alignment horizontal="right" vertical="center" shrinkToFit="1"/>
    </xf>
    <xf numFmtId="184" fontId="20" fillId="0" borderId="8" xfId="8" applyNumberFormat="1" applyFont="1" applyBorder="1" applyAlignment="1">
      <alignment horizontal="right" vertical="center" shrinkToFit="1"/>
    </xf>
    <xf numFmtId="184" fontId="20" fillId="0" borderId="9" xfId="8" applyNumberFormat="1" applyFont="1" applyBorder="1" applyAlignment="1">
      <alignment horizontal="right" vertical="center" shrinkToFit="1"/>
    </xf>
    <xf numFmtId="0" fontId="24" fillId="0" borderId="50" xfId="9" applyFont="1" applyBorder="1">
      <alignment vertical="center"/>
    </xf>
    <xf numFmtId="184" fontId="20" fillId="0" borderId="36" xfId="8" applyNumberFormat="1" applyFont="1" applyBorder="1" applyAlignment="1">
      <alignment vertical="center" shrinkToFit="1"/>
    </xf>
    <xf numFmtId="184" fontId="20" fillId="0" borderId="8" xfId="8" applyNumberFormat="1" applyFont="1" applyBorder="1" applyAlignment="1">
      <alignment vertical="center" shrinkToFit="1"/>
    </xf>
    <xf numFmtId="184" fontId="20" fillId="0" borderId="9" xfId="8" applyNumberFormat="1" applyFont="1" applyBorder="1" applyAlignment="1">
      <alignment vertical="center" shrinkToFit="1"/>
    </xf>
    <xf numFmtId="0" fontId="24" fillId="0" borderId="71" xfId="9" applyFont="1" applyBorder="1" applyAlignment="1">
      <alignment horizontal="center" vertical="center"/>
    </xf>
    <xf numFmtId="0" fontId="26" fillId="0" borderId="75" xfId="8" applyFont="1" applyBorder="1" applyAlignment="1">
      <alignment vertical="center" wrapText="1"/>
    </xf>
    <xf numFmtId="0" fontId="26" fillId="0" borderId="76" xfId="8" applyFont="1" applyBorder="1" applyAlignment="1">
      <alignment vertical="center" wrapText="1"/>
    </xf>
    <xf numFmtId="181" fontId="20" fillId="0" borderId="74" xfId="8" applyNumberFormat="1" applyFont="1" applyBorder="1">
      <alignment vertical="center"/>
    </xf>
    <xf numFmtId="181" fontId="20" fillId="0" borderId="75" xfId="8" applyNumberFormat="1" applyFont="1" applyBorder="1">
      <alignment vertical="center"/>
    </xf>
    <xf numFmtId="181" fontId="20" fillId="0" borderId="76" xfId="8" applyNumberFormat="1" applyFont="1" applyBorder="1">
      <alignment vertical="center"/>
    </xf>
    <xf numFmtId="0" fontId="20" fillId="0" borderId="7" xfId="8" applyFont="1" applyBorder="1">
      <alignment vertical="center"/>
    </xf>
    <xf numFmtId="0" fontId="20" fillId="0" borderId="66" xfId="8" applyFont="1" applyBorder="1">
      <alignment vertical="center"/>
    </xf>
    <xf numFmtId="49" fontId="20" fillId="0" borderId="7" xfId="8" applyNumberFormat="1" applyFont="1" applyBorder="1">
      <alignment vertical="center"/>
    </xf>
    <xf numFmtId="0" fontId="20" fillId="0" borderId="74" xfId="8" applyFont="1" applyBorder="1">
      <alignment vertical="center"/>
    </xf>
    <xf numFmtId="0" fontId="20" fillId="0" borderId="75" xfId="8" applyFont="1" applyBorder="1">
      <alignment vertical="center"/>
    </xf>
    <xf numFmtId="0" fontId="20" fillId="0" borderId="76" xfId="8" applyFont="1" applyBorder="1">
      <alignment vertical="center"/>
    </xf>
    <xf numFmtId="49" fontId="30" fillId="0" borderId="0" xfId="11" applyNumberFormat="1" applyFont="1">
      <alignment vertical="center"/>
    </xf>
    <xf numFmtId="49" fontId="20" fillId="0" borderId="0" xfId="11" applyNumberFormat="1" applyFont="1">
      <alignment vertical="center"/>
    </xf>
    <xf numFmtId="0" fontId="20" fillId="0" borderId="0" xfId="11" applyFont="1">
      <alignment vertical="center"/>
    </xf>
    <xf numFmtId="0" fontId="31" fillId="0" borderId="0" xfId="11" applyFont="1">
      <alignment vertical="center"/>
    </xf>
    <xf numFmtId="0" fontId="3" fillId="0" borderId="56" xfId="11" applyFont="1" applyBorder="1" applyAlignment="1">
      <alignment horizontal="center" vertical="center"/>
    </xf>
    <xf numFmtId="0" fontId="3" fillId="0" borderId="56" xfId="11" applyFont="1" applyBorder="1">
      <alignment vertical="center"/>
    </xf>
    <xf numFmtId="0" fontId="20" fillId="0" borderId="12" xfId="11" applyFont="1" applyBorder="1">
      <alignment vertical="center"/>
    </xf>
    <xf numFmtId="0" fontId="20" fillId="0" borderId="56" xfId="11" applyFont="1" applyBorder="1">
      <alignment vertical="center"/>
    </xf>
    <xf numFmtId="0" fontId="20" fillId="0" borderId="0" xfId="11" applyFont="1" applyAlignment="1">
      <alignment horizontal="center" vertical="center" wrapText="1"/>
    </xf>
    <xf numFmtId="0" fontId="20" fillId="0" borderId="56" xfId="11" applyFont="1" applyBorder="1" applyAlignment="1">
      <alignment horizontal="center" vertical="center" wrapText="1"/>
    </xf>
    <xf numFmtId="0" fontId="20" fillId="0" borderId="41" xfId="11" applyFont="1" applyBorder="1" applyAlignment="1">
      <alignment horizontal="center" vertical="center"/>
    </xf>
    <xf numFmtId="0" fontId="20" fillId="0" borderId="12" xfId="11" applyFont="1" applyBorder="1" applyAlignment="1">
      <alignment horizontal="center" vertical="center"/>
    </xf>
    <xf numFmtId="0" fontId="20" fillId="0" borderId="65" xfId="11" applyFont="1" applyBorder="1" applyAlignment="1">
      <alignment horizontal="center" vertical="center"/>
    </xf>
    <xf numFmtId="0" fontId="24" fillId="0" borderId="0" xfId="11" applyFont="1">
      <alignment vertical="center"/>
    </xf>
    <xf numFmtId="0" fontId="20" fillId="0" borderId="0" xfId="11" applyFont="1" applyAlignment="1">
      <alignment vertical="center" shrinkToFit="1"/>
    </xf>
    <xf numFmtId="49" fontId="20" fillId="6" borderId="0" xfId="12" applyNumberFormat="1" applyFont="1" applyFill="1">
      <alignment vertical="center"/>
    </xf>
    <xf numFmtId="0" fontId="20" fillId="6" borderId="0" xfId="12" applyFont="1" applyFill="1">
      <alignment vertical="center"/>
    </xf>
    <xf numFmtId="0" fontId="20" fillId="6" borderId="75" xfId="12" applyFont="1" applyFill="1" applyBorder="1">
      <alignment vertical="center"/>
    </xf>
    <xf numFmtId="0" fontId="1" fillId="6" borderId="0" xfId="13" applyFill="1">
      <alignment vertical="center"/>
    </xf>
    <xf numFmtId="0" fontId="1" fillId="0" borderId="0" xfId="13">
      <alignment vertical="center"/>
    </xf>
    <xf numFmtId="0" fontId="34" fillId="6" borderId="0" xfId="12" applyFont="1" applyFill="1">
      <alignment vertical="center"/>
    </xf>
    <xf numFmtId="0" fontId="35" fillId="6" borderId="0" xfId="12" applyFont="1" applyFill="1">
      <alignment vertical="center"/>
    </xf>
    <xf numFmtId="0" fontId="34" fillId="6" borderId="75" xfId="12" applyFont="1" applyFill="1" applyBorder="1">
      <alignment vertical="center"/>
    </xf>
    <xf numFmtId="0" fontId="35" fillId="6" borderId="0" xfId="13" applyFont="1" applyFill="1">
      <alignment vertical="center"/>
    </xf>
    <xf numFmtId="0" fontId="35" fillId="0" borderId="0" xfId="13" applyFont="1">
      <alignment vertical="center"/>
    </xf>
    <xf numFmtId="0" fontId="34" fillId="0" borderId="97" xfId="12" applyFont="1" applyBorder="1" applyAlignment="1" applyProtection="1">
      <alignment horizontal="center" vertical="center" shrinkToFit="1"/>
      <protection locked="0"/>
    </xf>
    <xf numFmtId="0" fontId="34" fillId="0" borderId="109" xfId="15" applyFont="1" applyBorder="1" applyAlignment="1" applyProtection="1">
      <alignment horizontal="center" vertical="center" shrinkToFit="1"/>
      <protection locked="0"/>
    </xf>
    <xf numFmtId="0" fontId="34" fillId="0" borderId="111" xfId="12" applyFont="1" applyBorder="1" applyAlignment="1" applyProtection="1">
      <alignment horizontal="center" vertical="center" shrinkToFit="1"/>
      <protection locked="0"/>
    </xf>
    <xf numFmtId="0" fontId="34" fillId="0" borderId="122" xfId="15" applyFont="1" applyBorder="1" applyAlignment="1" applyProtection="1">
      <alignment horizontal="center" vertical="center" shrinkToFit="1"/>
      <protection locked="0"/>
    </xf>
    <xf numFmtId="0" fontId="34" fillId="8" borderId="20" xfId="12" applyFont="1" applyFill="1" applyBorder="1" applyAlignment="1" applyProtection="1">
      <alignment horizontal="center" vertical="center" shrinkToFit="1"/>
      <protection locked="0"/>
    </xf>
    <xf numFmtId="0" fontId="27" fillId="6" borderId="0" xfId="12" applyFont="1" applyFill="1">
      <alignment vertical="center"/>
    </xf>
    <xf numFmtId="0" fontId="34" fillId="0" borderId="135" xfId="12" applyFont="1" applyBorder="1" applyAlignment="1" applyProtection="1">
      <alignment horizontal="center" vertical="center" shrinkToFit="1"/>
      <protection locked="0"/>
    </xf>
    <xf numFmtId="0" fontId="34" fillId="6" borderId="122" xfId="12" applyFont="1" applyFill="1" applyBorder="1" applyAlignment="1" applyProtection="1">
      <alignment horizontal="center" vertical="center" shrinkToFit="1"/>
      <protection locked="0"/>
    </xf>
    <xf numFmtId="0" fontId="34" fillId="0" borderId="144" xfId="12" applyFont="1" applyBorder="1" applyAlignment="1" applyProtection="1">
      <alignment horizontal="center" vertical="center" shrinkToFit="1"/>
      <protection locked="0"/>
    </xf>
    <xf numFmtId="0" fontId="34" fillId="6" borderId="0" xfId="12" applyFont="1" applyFill="1" applyAlignment="1">
      <alignment horizontal="center" vertical="center" shrinkToFit="1"/>
    </xf>
    <xf numFmtId="0" fontId="34" fillId="6" borderId="0" xfId="12" applyFont="1" applyFill="1" applyAlignment="1">
      <alignment horizontal="left" vertical="center" shrinkToFit="1"/>
    </xf>
    <xf numFmtId="177" fontId="34" fillId="6" borderId="0" xfId="12" applyNumberFormat="1" applyFont="1" applyFill="1" applyAlignment="1">
      <alignment horizontal="right" vertical="center" shrinkToFit="1"/>
    </xf>
    <xf numFmtId="177" fontId="34" fillId="6" borderId="0" xfId="12" applyNumberFormat="1" applyFont="1" applyFill="1" applyAlignment="1">
      <alignment horizontal="left" vertical="center" shrinkToFit="1"/>
    </xf>
    <xf numFmtId="0" fontId="34" fillId="6" borderId="75" xfId="12" applyFont="1" applyFill="1" applyBorder="1" applyAlignment="1">
      <alignment horizontal="center" vertical="center"/>
    </xf>
    <xf numFmtId="0" fontId="34" fillId="6" borderId="11" xfId="12" applyFont="1" applyFill="1" applyBorder="1">
      <alignment vertical="center"/>
    </xf>
    <xf numFmtId="0" fontId="34" fillId="6" borderId="12" xfId="12" applyFont="1" applyFill="1" applyBorder="1">
      <alignment vertical="center"/>
    </xf>
    <xf numFmtId="0" fontId="34" fillId="6" borderId="31" xfId="12" applyFont="1" applyFill="1" applyBorder="1">
      <alignment vertical="center"/>
    </xf>
    <xf numFmtId="0" fontId="34" fillId="6" borderId="66" xfId="12" applyFont="1" applyFill="1" applyBorder="1">
      <alignment vertical="center"/>
    </xf>
    <xf numFmtId="0" fontId="34" fillId="6" borderId="0" xfId="12" applyFont="1" applyFill="1" applyAlignment="1">
      <alignment horizontal="center" vertical="center"/>
    </xf>
    <xf numFmtId="0" fontId="35" fillId="6" borderId="0" xfId="12" applyFont="1" applyFill="1" applyAlignment="1">
      <alignment horizontal="center" vertical="center"/>
    </xf>
    <xf numFmtId="0" fontId="35" fillId="6" borderId="7" xfId="12" applyFont="1" applyFill="1" applyBorder="1">
      <alignment vertical="center"/>
    </xf>
    <xf numFmtId="0" fontId="37" fillId="6" borderId="0" xfId="13" applyFont="1" applyFill="1">
      <alignment vertical="center"/>
    </xf>
    <xf numFmtId="0" fontId="16" fillId="6" borderId="0" xfId="6" applyFill="1" applyProtection="1">
      <protection hidden="1"/>
    </xf>
    <xf numFmtId="0" fontId="16" fillId="6" borderId="0" xfId="6" applyFill="1"/>
    <xf numFmtId="0" fontId="1" fillId="0" borderId="0" xfId="16" applyFont="1">
      <alignment vertical="center"/>
    </xf>
    <xf numFmtId="0" fontId="34" fillId="0" borderId="41" xfId="16" applyFont="1" applyBorder="1">
      <alignment vertical="center"/>
    </xf>
    <xf numFmtId="0" fontId="1" fillId="0" borderId="12" xfId="16" applyFont="1" applyBorder="1">
      <alignment vertical="center"/>
    </xf>
    <xf numFmtId="0" fontId="1" fillId="0" borderId="51" xfId="16" applyFont="1" applyBorder="1">
      <alignment vertical="center"/>
    </xf>
    <xf numFmtId="0" fontId="1" fillId="0" borderId="65" xfId="16" applyFont="1" applyBorder="1">
      <alignment vertical="center"/>
    </xf>
    <xf numFmtId="178" fontId="3" fillId="0" borderId="0" xfId="16" applyNumberFormat="1" applyFont="1">
      <alignment vertical="center"/>
    </xf>
    <xf numFmtId="0" fontId="1" fillId="0" borderId="38" xfId="16" applyFont="1" applyBorder="1">
      <alignment vertical="center"/>
    </xf>
    <xf numFmtId="0" fontId="1" fillId="6" borderId="41" xfId="16" applyFont="1" applyFill="1" applyBorder="1">
      <alignment vertical="center"/>
    </xf>
    <xf numFmtId="0" fontId="1" fillId="6" borderId="12" xfId="16" applyFont="1" applyFill="1" applyBorder="1">
      <alignment vertical="center"/>
    </xf>
    <xf numFmtId="0" fontId="1" fillId="6" borderId="51" xfId="16" applyFont="1" applyFill="1" applyBorder="1">
      <alignment vertical="center"/>
    </xf>
    <xf numFmtId="0" fontId="1" fillId="6" borderId="39" xfId="16" applyFont="1" applyFill="1" applyBorder="1">
      <alignment vertical="center"/>
    </xf>
    <xf numFmtId="0" fontId="1" fillId="6" borderId="31" xfId="16" applyFont="1" applyFill="1" applyBorder="1">
      <alignment vertical="center"/>
    </xf>
    <xf numFmtId="0" fontId="1" fillId="6" borderId="42" xfId="16" applyFont="1" applyFill="1" applyBorder="1">
      <alignment vertical="center"/>
    </xf>
    <xf numFmtId="178" fontId="3" fillId="6" borderId="37" xfId="16" applyNumberFormat="1" applyFont="1" applyFill="1" applyBorder="1">
      <alignment vertical="center"/>
    </xf>
    <xf numFmtId="178" fontId="3" fillId="6" borderId="56" xfId="16" applyNumberFormat="1" applyFont="1" applyFill="1" applyBorder="1">
      <alignment vertical="center"/>
    </xf>
    <xf numFmtId="178" fontId="3" fillId="6" borderId="40" xfId="16" applyNumberFormat="1" applyFont="1" applyFill="1" applyBorder="1">
      <alignment vertical="center"/>
    </xf>
    <xf numFmtId="178" fontId="3" fillId="6" borderId="34" xfId="16" applyNumberFormat="1" applyFont="1" applyFill="1" applyBorder="1" applyAlignment="1">
      <alignment horizontal="center" vertical="center"/>
    </xf>
    <xf numFmtId="178" fontId="20" fillId="6" borderId="186" xfId="16" applyNumberFormat="1" applyFont="1" applyFill="1" applyBorder="1" applyAlignment="1">
      <alignment horizontal="center" vertical="center"/>
    </xf>
    <xf numFmtId="178" fontId="3" fillId="6" borderId="54" xfId="16" applyNumberFormat="1" applyFont="1" applyFill="1" applyBorder="1" applyAlignment="1">
      <alignment horizontal="center" vertical="center"/>
    </xf>
    <xf numFmtId="177" fontId="3" fillId="6" borderId="50" xfId="17" applyNumberFormat="1" applyFont="1" applyFill="1" applyBorder="1" applyAlignment="1">
      <alignment horizontal="right" vertical="center" shrinkToFit="1"/>
    </xf>
    <xf numFmtId="177" fontId="3" fillId="6" borderId="37" xfId="17" applyNumberFormat="1" applyFont="1" applyFill="1" applyBorder="1" applyAlignment="1">
      <alignment horizontal="right" vertical="center" shrinkToFit="1"/>
    </xf>
    <xf numFmtId="187" fontId="3" fillId="6" borderId="187" xfId="17" applyNumberFormat="1" applyFont="1" applyFill="1" applyBorder="1" applyAlignment="1">
      <alignment horizontal="right" vertical="center" shrinkToFit="1"/>
    </xf>
    <xf numFmtId="177" fontId="3" fillId="6" borderId="34" xfId="17" applyNumberFormat="1" applyFont="1" applyFill="1" applyBorder="1" applyAlignment="1">
      <alignment horizontal="right" vertical="center" shrinkToFit="1"/>
    </xf>
    <xf numFmtId="177" fontId="3" fillId="6" borderId="39" xfId="17" applyNumberFormat="1" applyFont="1" applyFill="1" applyBorder="1" applyAlignment="1">
      <alignment horizontal="right" vertical="center" shrinkToFit="1"/>
    </xf>
    <xf numFmtId="187" fontId="3" fillId="6" borderId="54" xfId="17" applyNumberFormat="1" applyFont="1" applyFill="1" applyBorder="1" applyAlignment="1">
      <alignment horizontal="right" vertical="center" shrinkToFit="1"/>
    </xf>
    <xf numFmtId="189" fontId="3" fillId="0" borderId="0" xfId="16" applyNumberFormat="1" applyFont="1">
      <alignment vertical="center"/>
    </xf>
    <xf numFmtId="178" fontId="3" fillId="0" borderId="39" xfId="16" applyNumberFormat="1" applyFont="1" applyBorder="1">
      <alignment vertical="center"/>
    </xf>
    <xf numFmtId="178" fontId="3" fillId="0" borderId="31" xfId="16" applyNumberFormat="1" applyFont="1" applyBorder="1">
      <alignment vertical="center"/>
    </xf>
    <xf numFmtId="178" fontId="3" fillId="0" borderId="42" xfId="16" applyNumberFormat="1" applyFont="1" applyBorder="1">
      <alignment vertical="center"/>
    </xf>
    <xf numFmtId="178" fontId="3" fillId="0" borderId="34" xfId="16" applyNumberFormat="1" applyFont="1" applyBorder="1" applyAlignment="1">
      <alignment horizontal="center" vertical="center"/>
    </xf>
    <xf numFmtId="178" fontId="3" fillId="0" borderId="186" xfId="16" applyNumberFormat="1" applyFont="1" applyBorder="1" applyAlignment="1">
      <alignment horizontal="center" vertical="center"/>
    </xf>
    <xf numFmtId="178" fontId="3" fillId="0" borderId="54" xfId="16" applyNumberFormat="1" applyFont="1" applyBorder="1" applyAlignment="1">
      <alignment horizontal="center" vertical="center"/>
    </xf>
    <xf numFmtId="178" fontId="3" fillId="0" borderId="0" xfId="16" applyNumberFormat="1" applyFont="1" applyAlignment="1">
      <alignment horizontal="center" vertical="center"/>
    </xf>
    <xf numFmtId="178" fontId="3" fillId="0" borderId="65" xfId="16" applyNumberFormat="1" applyFont="1" applyBorder="1">
      <alignment vertical="center"/>
    </xf>
    <xf numFmtId="190" fontId="17" fillId="0" borderId="34" xfId="16" applyNumberFormat="1" applyFont="1" applyBorder="1" applyAlignment="1">
      <alignment horizontal="right" vertical="center" shrinkToFit="1"/>
    </xf>
    <xf numFmtId="190" fontId="17" fillId="0" borderId="186" xfId="16" applyNumberFormat="1" applyFont="1" applyBorder="1" applyAlignment="1">
      <alignment horizontal="right" vertical="center" shrinkToFit="1"/>
    </xf>
    <xf numFmtId="190" fontId="3" fillId="0" borderId="54" xfId="16" applyNumberFormat="1" applyFont="1" applyBorder="1" applyAlignment="1">
      <alignment horizontal="right" vertical="center" shrinkToFit="1"/>
    </xf>
    <xf numFmtId="178" fontId="3" fillId="0" borderId="38" xfId="16" applyNumberFormat="1" applyFont="1" applyBorder="1">
      <alignment vertical="center"/>
    </xf>
    <xf numFmtId="187" fontId="17" fillId="0" borderId="34" xfId="16" applyNumberFormat="1" applyFont="1" applyBorder="1" applyAlignment="1">
      <alignment horizontal="right" vertical="center" shrinkToFit="1"/>
    </xf>
    <xf numFmtId="187" fontId="17" fillId="0" borderId="186" xfId="16" applyNumberFormat="1" applyFont="1" applyBorder="1" applyAlignment="1">
      <alignment horizontal="right" vertical="center" shrinkToFit="1"/>
    </xf>
    <xf numFmtId="187" fontId="3" fillId="0" borderId="54" xfId="16" applyNumberFormat="1" applyFont="1" applyBorder="1" applyAlignment="1">
      <alignment horizontal="right" vertical="center" shrinkToFit="1"/>
    </xf>
    <xf numFmtId="178" fontId="3" fillId="0" borderId="37" xfId="16" applyNumberFormat="1" applyFont="1" applyBorder="1">
      <alignment vertical="center"/>
    </xf>
    <xf numFmtId="178" fontId="3" fillId="0" borderId="56" xfId="16" applyNumberFormat="1" applyFont="1" applyBorder="1">
      <alignment vertical="center"/>
    </xf>
    <xf numFmtId="189" fontId="3" fillId="0" borderId="56" xfId="16" applyNumberFormat="1" applyFont="1" applyBorder="1">
      <alignment vertical="center"/>
    </xf>
    <xf numFmtId="178" fontId="3" fillId="0" borderId="40" xfId="16" applyNumberFormat="1" applyFont="1" applyBorder="1">
      <alignment vertical="center"/>
    </xf>
    <xf numFmtId="0" fontId="3" fillId="0" borderId="0" xfId="16" applyFont="1">
      <alignment vertical="center"/>
    </xf>
    <xf numFmtId="0" fontId="1" fillId="0" borderId="51" xfId="16" applyFont="1" applyBorder="1" applyAlignment="1"/>
    <xf numFmtId="0" fontId="1" fillId="0" borderId="38" xfId="16" applyFont="1" applyBorder="1" applyAlignment="1"/>
    <xf numFmtId="177" fontId="3" fillId="6" borderId="34" xfId="16" applyNumberFormat="1" applyFont="1" applyFill="1" applyBorder="1" applyAlignment="1">
      <alignment horizontal="right" vertical="center" shrinkToFit="1"/>
    </xf>
    <xf numFmtId="177" fontId="3" fillId="6" borderId="186" xfId="16" applyNumberFormat="1" applyFont="1" applyFill="1" applyBorder="1" applyAlignment="1">
      <alignment horizontal="right" vertical="center" shrinkToFit="1"/>
    </xf>
    <xf numFmtId="187" fontId="3" fillId="6" borderId="54" xfId="16" applyNumberFormat="1" applyFont="1" applyFill="1" applyBorder="1" applyAlignment="1">
      <alignment horizontal="right" vertical="center" shrinkToFit="1"/>
    </xf>
    <xf numFmtId="177" fontId="3" fillId="0" borderId="34" xfId="16" applyNumberFormat="1" applyFont="1" applyBorder="1" applyAlignment="1">
      <alignment horizontal="right" vertical="center" shrinkToFit="1"/>
    </xf>
    <xf numFmtId="177" fontId="3" fillId="0" borderId="186" xfId="16" applyNumberFormat="1" applyFont="1" applyBorder="1" applyAlignment="1">
      <alignment horizontal="right" vertical="center" shrinkToFit="1"/>
    </xf>
    <xf numFmtId="0" fontId="3" fillId="0" borderId="0" xfId="16" applyFont="1" applyAlignment="1"/>
    <xf numFmtId="0" fontId="1" fillId="0" borderId="0" xfId="16" applyFont="1" applyAlignment="1"/>
    <xf numFmtId="189" fontId="3" fillId="0" borderId="12" xfId="16" applyNumberFormat="1" applyFont="1" applyBorder="1">
      <alignment vertical="center"/>
    </xf>
    <xf numFmtId="0" fontId="1" fillId="0" borderId="56" xfId="16" applyFont="1" applyBorder="1">
      <alignment vertical="center"/>
    </xf>
    <xf numFmtId="0" fontId="34" fillId="0" borderId="65" xfId="16" applyFont="1" applyBorder="1">
      <alignment vertical="center"/>
    </xf>
    <xf numFmtId="0" fontId="1" fillId="0" borderId="56" xfId="17" applyFont="1" applyBorder="1">
      <alignment vertical="center"/>
    </xf>
    <xf numFmtId="189" fontId="3" fillId="0" borderId="56" xfId="17" applyNumberFormat="1" applyFont="1" applyBorder="1">
      <alignment vertical="center"/>
    </xf>
    <xf numFmtId="178" fontId="17" fillId="0" borderId="41" xfId="18" applyNumberFormat="1" applyFont="1" applyBorder="1" applyAlignment="1">
      <alignment vertical="center"/>
    </xf>
    <xf numFmtId="178" fontId="17" fillId="0" borderId="51" xfId="18" applyNumberFormat="1" applyFont="1" applyBorder="1" applyAlignment="1">
      <alignment vertical="center"/>
    </xf>
    <xf numFmtId="178" fontId="17" fillId="0" borderId="37" xfId="18" applyNumberFormat="1" applyFont="1" applyBorder="1" applyAlignment="1">
      <alignment vertical="center"/>
    </xf>
    <xf numFmtId="178" fontId="17" fillId="0" borderId="40" xfId="18" applyNumberFormat="1" applyFont="1" applyBorder="1" applyAlignment="1">
      <alignment vertical="center"/>
    </xf>
    <xf numFmtId="178" fontId="17" fillId="0" borderId="41" xfId="18" applyNumberFormat="1" applyFont="1" applyBorder="1" applyAlignment="1">
      <alignment horizontal="center" vertical="center"/>
    </xf>
    <xf numFmtId="178" fontId="17" fillId="0" borderId="54" xfId="18" applyNumberFormat="1" applyFont="1" applyBorder="1" applyAlignment="1">
      <alignment horizontal="center" vertical="center" wrapText="1"/>
    </xf>
    <xf numFmtId="178" fontId="24" fillId="0" borderId="55" xfId="18" applyNumberFormat="1" applyFont="1" applyBorder="1" applyAlignment="1">
      <alignment horizontal="center" vertical="center"/>
    </xf>
    <xf numFmtId="178" fontId="17" fillId="0" borderId="56" xfId="18" applyNumberFormat="1" applyFont="1" applyBorder="1" applyAlignment="1">
      <alignment horizontal="center" vertical="center" wrapText="1"/>
    </xf>
    <xf numFmtId="178" fontId="17" fillId="0" borderId="34" xfId="18" applyNumberFormat="1" applyFont="1" applyBorder="1" applyAlignment="1">
      <alignment horizontal="center" vertical="center"/>
    </xf>
    <xf numFmtId="177" fontId="17" fillId="0" borderId="15" xfId="19" applyNumberFormat="1" applyFont="1" applyBorder="1" applyAlignment="1">
      <alignment horizontal="right" vertical="center" shrinkToFit="1"/>
    </xf>
    <xf numFmtId="177" fontId="17" fillId="0" borderId="41" xfId="19" applyNumberFormat="1" applyFont="1" applyBorder="1" applyAlignment="1">
      <alignment horizontal="right" vertical="center" shrinkToFit="1"/>
    </xf>
    <xf numFmtId="187" fontId="17" fillId="0" borderId="57" xfId="19" applyNumberFormat="1" applyFont="1" applyBorder="1" applyAlignment="1">
      <alignment horizontal="right" vertical="center" shrinkToFit="1"/>
    </xf>
    <xf numFmtId="177" fontId="17" fillId="0" borderId="55" xfId="19" applyNumberFormat="1" applyFont="1" applyBorder="1" applyAlignment="1">
      <alignment horizontal="right" vertical="center" shrinkToFit="1"/>
    </xf>
    <xf numFmtId="187" fontId="17" fillId="0" borderId="58" xfId="19" applyNumberFormat="1" applyFont="1" applyBorder="1" applyAlignment="1">
      <alignment horizontal="right" vertical="center" shrinkToFit="1"/>
    </xf>
    <xf numFmtId="187" fontId="17" fillId="0" borderId="15" xfId="19" applyNumberFormat="1" applyFont="1" applyBorder="1" applyAlignment="1">
      <alignment horizontal="right" vertical="center" shrinkToFit="1"/>
    </xf>
    <xf numFmtId="178" fontId="17" fillId="0" borderId="37" xfId="18" applyNumberFormat="1" applyFont="1" applyBorder="1" applyAlignment="1">
      <alignment horizontal="center" vertical="center"/>
    </xf>
    <xf numFmtId="178" fontId="17" fillId="0" borderId="59" xfId="18" applyNumberFormat="1" applyFont="1" applyBorder="1" applyAlignment="1">
      <alignment horizontal="center" vertical="center"/>
    </xf>
    <xf numFmtId="177" fontId="17" fillId="0" borderId="60" xfId="19" applyNumberFormat="1" applyFont="1" applyBorder="1" applyAlignment="1">
      <alignment horizontal="right" vertical="center" shrinkToFit="1"/>
    </xf>
    <xf numFmtId="177" fontId="17" fillId="0" borderId="61" xfId="19" applyNumberFormat="1" applyFont="1" applyBorder="1" applyAlignment="1">
      <alignment horizontal="right" vertical="center" shrinkToFit="1"/>
    </xf>
    <xf numFmtId="187" fontId="17" fillId="0" borderId="59" xfId="19" applyNumberFormat="1" applyFont="1" applyBorder="1" applyAlignment="1">
      <alignment horizontal="right" vertical="center" shrinkToFit="1"/>
    </xf>
    <xf numFmtId="177" fontId="17" fillId="0" borderId="62" xfId="19" applyNumberFormat="1" applyFont="1" applyBorder="1" applyAlignment="1">
      <alignment horizontal="right" vertical="center" shrinkToFit="1"/>
    </xf>
    <xf numFmtId="187" fontId="17" fillId="0" borderId="63" xfId="19" applyNumberFormat="1" applyFont="1" applyBorder="1" applyAlignment="1">
      <alignment horizontal="right" vertical="center" shrinkToFit="1"/>
    </xf>
    <xf numFmtId="187" fontId="17" fillId="0" borderId="60" xfId="19" applyNumberFormat="1" applyFont="1" applyBorder="1" applyAlignment="1">
      <alignment horizontal="right" vertical="center" shrinkToFit="1"/>
    </xf>
    <xf numFmtId="178" fontId="17" fillId="0" borderId="51" xfId="18" applyNumberFormat="1" applyFont="1" applyBorder="1" applyAlignment="1">
      <alignment horizontal="center" vertical="center"/>
    </xf>
    <xf numFmtId="187" fontId="17" fillId="0" borderId="12" xfId="19" applyNumberFormat="1" applyFont="1" applyBorder="1" applyAlignment="1">
      <alignment horizontal="right" vertical="center" shrinkToFit="1"/>
    </xf>
    <xf numFmtId="0" fontId="1" fillId="0" borderId="37" xfId="16" applyFont="1" applyBorder="1">
      <alignment vertical="center"/>
    </xf>
    <xf numFmtId="0" fontId="1" fillId="0" borderId="40" xfId="16" applyFont="1" applyBorder="1">
      <alignment vertical="center"/>
    </xf>
    <xf numFmtId="177" fontId="7" fillId="0" borderId="27" xfId="4" applyNumberFormat="1" applyFont="1" applyBorder="1" applyAlignment="1">
      <alignment horizontal="right" vertical="center" shrinkToFit="1"/>
    </xf>
    <xf numFmtId="177" fontId="7" fillId="0" borderId="28" xfId="4" applyNumberFormat="1" applyFont="1" applyBorder="1" applyAlignment="1">
      <alignment horizontal="right" vertical="center" shrinkToFit="1"/>
    </xf>
    <xf numFmtId="177" fontId="7" fillId="0" borderId="29" xfId="4" applyNumberFormat="1" applyFont="1" applyBorder="1" applyAlignment="1">
      <alignment horizontal="right" vertical="center" shrinkToFit="1"/>
    </xf>
    <xf numFmtId="177" fontId="7" fillId="0" borderId="33" xfId="4" applyNumberFormat="1" applyFont="1" applyBorder="1" applyAlignment="1">
      <alignment horizontal="right" vertical="center" shrinkToFit="1"/>
    </xf>
    <xf numFmtId="177" fontId="7" fillId="0" borderId="34" xfId="4" applyNumberFormat="1" applyFont="1" applyBorder="1" applyAlignment="1">
      <alignment horizontal="right" vertical="center" shrinkToFit="1"/>
    </xf>
    <xf numFmtId="177" fontId="7" fillId="0" borderId="35" xfId="4" applyNumberFormat="1" applyFont="1" applyBorder="1" applyAlignment="1">
      <alignment horizontal="right" vertical="center" shrinkToFit="1"/>
    </xf>
    <xf numFmtId="177" fontId="7" fillId="0" borderId="20" xfId="4" applyNumberFormat="1" applyFont="1" applyBorder="1" applyAlignment="1">
      <alignment horizontal="right" vertical="center" shrinkToFit="1"/>
    </xf>
    <xf numFmtId="177" fontId="7" fillId="0" borderId="21" xfId="4" applyNumberFormat="1" applyFont="1" applyBorder="1" applyAlignment="1">
      <alignment horizontal="right" vertical="center" shrinkToFit="1"/>
    </xf>
    <xf numFmtId="177" fontId="7" fillId="0" borderId="22" xfId="4" applyNumberFormat="1" applyFont="1" applyBorder="1" applyAlignment="1">
      <alignment horizontal="right" vertical="center" shrinkToFit="1"/>
    </xf>
    <xf numFmtId="177" fontId="13" fillId="0" borderId="5" xfId="5" applyNumberFormat="1" applyFont="1" applyBorder="1" applyAlignment="1">
      <alignment horizontal="right" vertical="center" shrinkToFit="1"/>
    </xf>
    <xf numFmtId="177" fontId="13" fillId="0" borderId="10" xfId="5" applyNumberFormat="1" applyFont="1" applyBorder="1" applyAlignment="1">
      <alignment horizontal="right" vertical="center" shrinkToFit="1"/>
    </xf>
    <xf numFmtId="177" fontId="13" fillId="0" borderId="15" xfId="5" applyNumberFormat="1" applyFont="1" applyBorder="1" applyAlignment="1">
      <alignment horizontal="right" vertical="center" shrinkToFit="1"/>
    </xf>
    <xf numFmtId="177" fontId="13" fillId="0" borderId="16" xfId="5" applyNumberFormat="1" applyFont="1" applyBorder="1" applyAlignment="1">
      <alignment horizontal="right" vertical="center" shrinkToFit="1"/>
    </xf>
    <xf numFmtId="177" fontId="13" fillId="0" borderId="34" xfId="5" applyNumberFormat="1" applyFont="1" applyBorder="1" applyAlignment="1">
      <alignment horizontal="right" vertical="center" shrinkToFit="1"/>
    </xf>
    <xf numFmtId="177" fontId="13" fillId="0" borderId="35" xfId="5" applyNumberFormat="1" applyFont="1" applyBorder="1" applyAlignment="1">
      <alignment horizontal="right" vertical="center" shrinkToFit="1"/>
    </xf>
    <xf numFmtId="177" fontId="13" fillId="0" borderId="34" xfId="5" applyNumberFormat="1" applyFont="1" applyBorder="1" applyAlignment="1" applyProtection="1">
      <alignment horizontal="right" vertical="center" shrinkToFit="1"/>
      <protection locked="0"/>
    </xf>
    <xf numFmtId="177" fontId="13" fillId="0" borderId="35" xfId="5" applyNumberFormat="1" applyFont="1" applyBorder="1" applyAlignment="1" applyProtection="1">
      <alignment horizontal="right" vertical="center" shrinkToFit="1"/>
      <protection locked="0"/>
    </xf>
    <xf numFmtId="177" fontId="13" fillId="0" borderId="21" xfId="5" applyNumberFormat="1" applyFont="1" applyBorder="1" applyAlignment="1" applyProtection="1">
      <alignment horizontal="right" vertical="center" shrinkToFit="1"/>
      <protection locked="0"/>
    </xf>
    <xf numFmtId="177" fontId="13" fillId="0" borderId="22" xfId="5" applyNumberFormat="1" applyFont="1" applyBorder="1" applyAlignment="1" applyProtection="1">
      <alignment horizontal="right" vertical="center" shrinkToFit="1"/>
      <protection locked="0"/>
    </xf>
    <xf numFmtId="177" fontId="13" fillId="0" borderId="53" xfId="5" applyNumberFormat="1" applyFont="1" applyBorder="1" applyAlignment="1">
      <alignment horizontal="right" vertical="center" shrinkToFit="1"/>
    </xf>
    <xf numFmtId="177" fontId="13" fillId="0" borderId="6" xfId="5" applyNumberFormat="1" applyFont="1" applyBorder="1" applyAlignment="1">
      <alignment horizontal="right" vertical="center" shrinkToFit="1"/>
    </xf>
    <xf numFmtId="0" fontId="20" fillId="0" borderId="36" xfId="8" applyFont="1" applyBorder="1" applyAlignment="1">
      <alignment horizontal="center" vertical="center"/>
    </xf>
    <xf numFmtId="0" fontId="20" fillId="0" borderId="8" xfId="8" applyFont="1" applyBorder="1" applyAlignment="1">
      <alignment horizontal="center" vertical="center"/>
    </xf>
    <xf numFmtId="0" fontId="20" fillId="0" borderId="9" xfId="8" applyFont="1" applyBorder="1" applyAlignment="1">
      <alignment horizontal="center" vertical="center"/>
    </xf>
    <xf numFmtId="0" fontId="24" fillId="0" borderId="36" xfId="7" applyFont="1" applyBorder="1" applyAlignment="1">
      <alignment horizontal="left" vertical="center"/>
    </xf>
    <xf numFmtId="0" fontId="24" fillId="0" borderId="8" xfId="7" applyFont="1" applyBorder="1" applyAlignment="1">
      <alignment horizontal="left" vertical="center"/>
    </xf>
    <xf numFmtId="0" fontId="24" fillId="0" borderId="9" xfId="7" applyFont="1" applyBorder="1" applyAlignment="1">
      <alignment horizontal="left" vertical="center"/>
    </xf>
    <xf numFmtId="178" fontId="20" fillId="0" borderId="36" xfId="8" applyNumberFormat="1" applyFont="1" applyBorder="1" applyAlignment="1">
      <alignment horizontal="right" vertical="center" shrinkToFit="1"/>
    </xf>
    <xf numFmtId="178" fontId="20" fillId="0" borderId="8" xfId="8" applyNumberFormat="1" applyFont="1" applyBorder="1" applyAlignment="1">
      <alignment horizontal="right" vertical="center" shrinkToFit="1"/>
    </xf>
    <xf numFmtId="178" fontId="20" fillId="0" borderId="9" xfId="8" applyNumberFormat="1" applyFont="1" applyBorder="1" applyAlignment="1">
      <alignment horizontal="right" vertical="center" shrinkToFit="1"/>
    </xf>
    <xf numFmtId="0" fontId="20" fillId="0" borderId="36" xfId="8" applyFont="1" applyBorder="1" applyAlignment="1">
      <alignment horizontal="left" vertical="center"/>
    </xf>
    <xf numFmtId="0" fontId="20" fillId="0" borderId="8" xfId="8" applyFont="1" applyBorder="1" applyAlignment="1">
      <alignment horizontal="left" vertical="center"/>
    </xf>
    <xf numFmtId="0" fontId="20" fillId="0" borderId="9" xfId="8" applyFont="1" applyBorder="1" applyAlignment="1">
      <alignment horizontal="left" vertical="center"/>
    </xf>
    <xf numFmtId="181" fontId="20" fillId="0" borderId="36" xfId="8" applyNumberFormat="1" applyFont="1" applyBorder="1" applyAlignment="1">
      <alignment horizontal="right" vertical="center" shrinkToFit="1"/>
    </xf>
    <xf numFmtId="181" fontId="20" fillId="0" borderId="8" xfId="8" applyNumberFormat="1" applyFont="1" applyBorder="1" applyAlignment="1">
      <alignment horizontal="right" vertical="center" shrinkToFit="1"/>
    </xf>
    <xf numFmtId="181" fontId="20" fillId="0" borderId="9" xfId="8" applyNumberFormat="1" applyFont="1" applyBorder="1" applyAlignment="1">
      <alignment horizontal="right" vertical="center" shrinkToFit="1"/>
    </xf>
    <xf numFmtId="49" fontId="21" fillId="0" borderId="0" xfId="8" applyNumberFormat="1" applyFont="1" applyAlignment="1">
      <alignment horizontal="center" vertical="center"/>
    </xf>
    <xf numFmtId="0" fontId="20" fillId="0" borderId="4" xfId="8" applyFont="1" applyBorder="1" applyAlignment="1">
      <alignment horizontal="center" vertical="center"/>
    </xf>
    <xf numFmtId="0" fontId="20" fillId="0" borderId="23" xfId="8" applyFont="1" applyBorder="1" applyAlignment="1">
      <alignment horizontal="center" vertical="center"/>
    </xf>
    <xf numFmtId="0" fontId="20" fillId="0" borderId="5" xfId="8" applyFont="1" applyBorder="1" applyAlignment="1">
      <alignment horizontal="center" vertical="center"/>
    </xf>
    <xf numFmtId="0" fontId="20" fillId="0" borderId="47" xfId="8" applyFont="1" applyBorder="1" applyAlignment="1">
      <alignment horizontal="center" vertical="center"/>
    </xf>
    <xf numFmtId="0" fontId="20" fillId="0" borderId="38" xfId="8" applyFont="1" applyBorder="1" applyAlignment="1">
      <alignment horizontal="center" vertical="center"/>
    </xf>
    <xf numFmtId="0" fontId="20" fillId="0" borderId="48" xfId="8" applyFont="1" applyBorder="1" applyAlignment="1">
      <alignment horizontal="center" vertical="center"/>
    </xf>
    <xf numFmtId="0" fontId="20" fillId="0" borderId="68" xfId="8" applyFont="1" applyBorder="1" applyAlignment="1">
      <alignment horizontal="center" vertical="center"/>
    </xf>
    <xf numFmtId="0" fontId="20" fillId="0" borderId="40" xfId="8" applyFont="1" applyBorder="1" applyAlignment="1">
      <alignment horizontal="center" vertical="center"/>
    </xf>
    <xf numFmtId="0" fontId="20" fillId="0" borderId="50" xfId="8" applyFont="1" applyBorder="1" applyAlignment="1">
      <alignment horizontal="center" vertical="center"/>
    </xf>
    <xf numFmtId="0" fontId="20" fillId="0" borderId="64" xfId="8" applyFont="1" applyBorder="1" applyAlignment="1">
      <alignment horizontal="center" vertical="center"/>
    </xf>
    <xf numFmtId="0" fontId="20" fillId="0" borderId="10" xfId="8" applyFont="1" applyBorder="1" applyAlignment="1">
      <alignment horizontal="center" vertical="center"/>
    </xf>
    <xf numFmtId="0" fontId="20" fillId="0" borderId="65" xfId="8" applyFont="1" applyBorder="1" applyAlignment="1">
      <alignment horizontal="center" vertical="center"/>
    </xf>
    <xf numFmtId="0" fontId="20" fillId="0" borderId="49" xfId="8" applyFont="1" applyBorder="1" applyAlignment="1">
      <alignment horizontal="center" vertical="center"/>
    </xf>
    <xf numFmtId="0" fontId="20" fillId="0" borderId="37" xfId="8" applyFont="1" applyBorder="1" applyAlignment="1">
      <alignment horizontal="center" vertical="center"/>
    </xf>
    <xf numFmtId="0" fontId="20" fillId="0" borderId="69" xfId="8" applyFont="1" applyBorder="1" applyAlignment="1">
      <alignment horizontal="center" vertical="center"/>
    </xf>
    <xf numFmtId="0" fontId="20" fillId="0" borderId="7" xfId="8" applyFont="1" applyBorder="1" applyAlignment="1">
      <alignment horizontal="center" vertical="center"/>
    </xf>
    <xf numFmtId="0" fontId="20" fillId="0" borderId="0" xfId="8" applyFont="1" applyAlignment="1">
      <alignment horizontal="center" vertical="center"/>
    </xf>
    <xf numFmtId="0" fontId="20" fillId="0" borderId="24" xfId="8" applyFont="1" applyBorder="1" applyAlignment="1">
      <alignment horizontal="center" vertical="center"/>
    </xf>
    <xf numFmtId="0" fontId="20" fillId="0" borderId="56" xfId="8" applyFont="1" applyBorder="1" applyAlignment="1">
      <alignment horizontal="center" vertical="center"/>
    </xf>
    <xf numFmtId="0" fontId="20" fillId="0" borderId="66" xfId="8" applyFont="1" applyBorder="1" applyAlignment="1">
      <alignment horizontal="center" vertical="center"/>
    </xf>
    <xf numFmtId="0" fontId="20" fillId="0" borderId="67" xfId="8" applyFont="1" applyBorder="1" applyAlignment="1">
      <alignment horizontal="center" vertical="center"/>
    </xf>
    <xf numFmtId="0" fontId="20" fillId="0" borderId="1" xfId="8" applyFont="1" applyBorder="1" applyAlignment="1">
      <alignment horizontal="center" vertical="center"/>
    </xf>
    <xf numFmtId="0" fontId="20" fillId="0" borderId="2" xfId="8" applyFont="1" applyBorder="1" applyAlignment="1">
      <alignment horizontal="center" vertical="center"/>
    </xf>
    <xf numFmtId="0" fontId="20" fillId="0" borderId="3" xfId="8" applyFont="1" applyBorder="1" applyAlignment="1">
      <alignment horizontal="center" vertical="center"/>
    </xf>
    <xf numFmtId="181" fontId="20" fillId="0" borderId="7" xfId="8" applyNumberFormat="1" applyFont="1" applyBorder="1" applyAlignment="1">
      <alignment horizontal="right" vertical="center" shrinkToFit="1"/>
    </xf>
    <xf numFmtId="181" fontId="20" fillId="0" borderId="0" xfId="8" applyNumberFormat="1" applyFont="1" applyAlignment="1">
      <alignment horizontal="right" vertical="center" shrinkToFit="1"/>
    </xf>
    <xf numFmtId="181" fontId="20" fillId="0" borderId="66" xfId="8" applyNumberFormat="1" applyFont="1" applyBorder="1" applyAlignment="1">
      <alignment horizontal="right" vertical="center" shrinkToFit="1"/>
    </xf>
    <xf numFmtId="178" fontId="20" fillId="0" borderId="7" xfId="8" applyNumberFormat="1" applyFont="1" applyBorder="1" applyAlignment="1">
      <alignment horizontal="right" vertical="center" shrinkToFit="1"/>
    </xf>
    <xf numFmtId="178" fontId="20" fillId="0" borderId="0" xfId="8" applyNumberFormat="1" applyFont="1" applyAlignment="1">
      <alignment horizontal="right" vertical="center" shrinkToFit="1"/>
    </xf>
    <xf numFmtId="178" fontId="20" fillId="0" borderId="66" xfId="8" applyNumberFormat="1" applyFont="1" applyBorder="1" applyAlignment="1">
      <alignment horizontal="right" vertical="center" shrinkToFit="1"/>
    </xf>
    <xf numFmtId="0" fontId="20" fillId="0" borderId="7" xfId="8" applyFont="1" applyBorder="1" applyAlignment="1">
      <alignment horizontal="left" vertical="center"/>
    </xf>
    <xf numFmtId="0" fontId="20" fillId="0" borderId="0" xfId="8" applyFont="1" applyAlignment="1">
      <alignment horizontal="left" vertical="center"/>
    </xf>
    <xf numFmtId="0" fontId="20" fillId="0" borderId="66" xfId="8" applyFont="1" applyBorder="1" applyAlignment="1">
      <alignment horizontal="left" vertical="center"/>
    </xf>
    <xf numFmtId="0" fontId="20" fillId="0" borderId="14" xfId="8" applyFont="1" applyBorder="1" applyAlignment="1">
      <alignment horizontal="center" vertical="center"/>
    </xf>
    <xf numFmtId="0" fontId="20" fillId="0" borderId="51" xfId="8" applyFont="1" applyBorder="1" applyAlignment="1">
      <alignment horizontal="center" vertical="center"/>
    </xf>
    <xf numFmtId="0" fontId="20" fillId="0" borderId="15" xfId="8" applyFont="1" applyBorder="1" applyAlignment="1">
      <alignment horizontal="center" vertical="center"/>
    </xf>
    <xf numFmtId="0" fontId="20" fillId="0" borderId="52" xfId="8" applyFont="1" applyBorder="1" applyAlignment="1">
      <alignment horizontal="center" vertical="center"/>
    </xf>
    <xf numFmtId="0" fontId="20" fillId="0" borderId="70" xfId="8" applyFont="1" applyBorder="1" applyAlignment="1">
      <alignment horizontal="center" vertical="center"/>
    </xf>
    <xf numFmtId="0" fontId="20" fillId="0" borderId="71" xfId="8" applyFont="1" applyBorder="1" applyAlignment="1">
      <alignment horizontal="center" vertical="center"/>
    </xf>
    <xf numFmtId="0" fontId="20" fillId="0" borderId="41" xfId="8" applyFont="1" applyBorder="1" applyAlignment="1">
      <alignment horizontal="center" vertical="center"/>
    </xf>
    <xf numFmtId="0" fontId="20" fillId="0" borderId="16" xfId="8" applyFont="1" applyBorder="1" applyAlignment="1">
      <alignment horizontal="center" vertical="center"/>
    </xf>
    <xf numFmtId="0" fontId="20" fillId="0" borderId="72" xfId="8" applyFont="1" applyBorder="1" applyAlignment="1">
      <alignment horizontal="center" vertical="center"/>
    </xf>
    <xf numFmtId="0" fontId="20" fillId="0" borderId="73" xfId="8" applyFont="1" applyBorder="1" applyAlignment="1">
      <alignment horizontal="center" vertical="center"/>
    </xf>
    <xf numFmtId="0" fontId="20" fillId="0" borderId="11" xfId="8" applyFont="1" applyBorder="1" applyAlignment="1">
      <alignment horizontal="center" vertical="center"/>
    </xf>
    <xf numFmtId="0" fontId="20" fillId="0" borderId="12" xfId="8" applyFont="1" applyBorder="1" applyAlignment="1">
      <alignment horizontal="center" vertical="center"/>
    </xf>
    <xf numFmtId="0" fontId="20" fillId="0" borderId="74" xfId="8" applyFont="1" applyBorder="1" applyAlignment="1">
      <alignment horizontal="center" vertical="center"/>
    </xf>
    <xf numFmtId="0" fontId="20" fillId="0" borderId="75" xfId="8" applyFont="1" applyBorder="1" applyAlignment="1">
      <alignment horizontal="center" vertical="center"/>
    </xf>
    <xf numFmtId="49" fontId="20" fillId="0" borderId="41" xfId="8" applyNumberFormat="1" applyFont="1" applyBorder="1" applyAlignment="1">
      <alignment horizontal="center" vertical="center"/>
    </xf>
    <xf numFmtId="49" fontId="20" fillId="0" borderId="12" xfId="8" applyNumberFormat="1" applyFont="1" applyBorder="1" applyAlignment="1">
      <alignment horizontal="center" vertical="center"/>
    </xf>
    <xf numFmtId="49" fontId="20" fillId="0" borderId="13" xfId="8" applyNumberFormat="1" applyFont="1" applyBorder="1" applyAlignment="1">
      <alignment horizontal="center" vertical="center"/>
    </xf>
    <xf numFmtId="49" fontId="20" fillId="0" borderId="65" xfId="8" applyNumberFormat="1" applyFont="1" applyBorder="1" applyAlignment="1">
      <alignment horizontal="center" vertical="center"/>
    </xf>
    <xf numFmtId="49" fontId="20" fillId="0" borderId="0" xfId="8" applyNumberFormat="1" applyFont="1" applyAlignment="1">
      <alignment horizontal="center" vertical="center"/>
    </xf>
    <xf numFmtId="49" fontId="20" fillId="0" borderId="66" xfId="8" applyNumberFormat="1" applyFont="1" applyBorder="1" applyAlignment="1">
      <alignment horizontal="center" vertical="center"/>
    </xf>
    <xf numFmtId="49" fontId="20" fillId="0" borderId="72" xfId="8" applyNumberFormat="1" applyFont="1" applyBorder="1" applyAlignment="1">
      <alignment horizontal="center" vertical="center"/>
    </xf>
    <xf numFmtId="49" fontId="20" fillId="0" borderId="75" xfId="8" applyNumberFormat="1" applyFont="1" applyBorder="1" applyAlignment="1">
      <alignment horizontal="center" vertical="center"/>
    </xf>
    <xf numFmtId="49" fontId="20" fillId="0" borderId="76" xfId="8" applyNumberFormat="1" applyFont="1" applyBorder="1" applyAlignment="1">
      <alignment horizontal="center" vertical="center"/>
    </xf>
    <xf numFmtId="0" fontId="20" fillId="0" borderId="30" xfId="8" applyFont="1" applyBorder="1">
      <alignment vertical="center"/>
    </xf>
    <xf numFmtId="0" fontId="20" fillId="0" borderId="31" xfId="8" applyFont="1" applyBorder="1">
      <alignment vertical="center"/>
    </xf>
    <xf numFmtId="0" fontId="20" fillId="0" borderId="42" xfId="8" applyFont="1" applyBorder="1">
      <alignment vertical="center"/>
    </xf>
    <xf numFmtId="0" fontId="20" fillId="0" borderId="39" xfId="8" applyFont="1" applyBorder="1" applyAlignment="1">
      <alignment horizontal="center" vertical="center"/>
    </xf>
    <xf numFmtId="0" fontId="20" fillId="0" borderId="31" xfId="8" applyFont="1" applyBorder="1" applyAlignment="1">
      <alignment horizontal="center" vertical="center"/>
    </xf>
    <xf numFmtId="0" fontId="24" fillId="0" borderId="7" xfId="7" applyFont="1" applyBorder="1" applyAlignment="1">
      <alignment horizontal="left" vertical="center"/>
    </xf>
    <xf numFmtId="0" fontId="24" fillId="0" borderId="0" xfId="7" applyFont="1" applyAlignment="1">
      <alignment horizontal="left" vertical="center"/>
    </xf>
    <xf numFmtId="0" fontId="24" fillId="0" borderId="66" xfId="7" applyFont="1" applyBorder="1" applyAlignment="1">
      <alignment horizontal="left" vertical="center"/>
    </xf>
    <xf numFmtId="182" fontId="20" fillId="0" borderId="7" xfId="8" applyNumberFormat="1" applyFont="1" applyBorder="1" applyAlignment="1">
      <alignment horizontal="right" vertical="center" shrinkToFit="1"/>
    </xf>
    <xf numFmtId="182" fontId="20" fillId="0" borderId="0" xfId="8" applyNumberFormat="1" applyFont="1" applyAlignment="1">
      <alignment horizontal="right" vertical="center" shrinkToFit="1"/>
    </xf>
    <xf numFmtId="182" fontId="20" fillId="0" borderId="66" xfId="8" applyNumberFormat="1" applyFont="1" applyBorder="1" applyAlignment="1">
      <alignment horizontal="right" vertical="center" shrinkToFit="1"/>
    </xf>
    <xf numFmtId="183" fontId="20" fillId="0" borderId="7" xfId="8" applyNumberFormat="1" applyFont="1" applyBorder="1" applyAlignment="1">
      <alignment horizontal="right" vertical="center" shrinkToFit="1"/>
    </xf>
    <xf numFmtId="183" fontId="20" fillId="0" borderId="0" xfId="8" applyNumberFormat="1" applyFont="1" applyAlignment="1">
      <alignment horizontal="right" vertical="center" shrinkToFit="1"/>
    </xf>
    <xf numFmtId="183" fontId="20" fillId="0" borderId="66" xfId="8" applyNumberFormat="1" applyFont="1" applyBorder="1" applyAlignment="1">
      <alignment horizontal="right" vertical="center" shrinkToFit="1"/>
    </xf>
    <xf numFmtId="0" fontId="20" fillId="0" borderId="77" xfId="8" applyFont="1" applyBorder="1" applyAlignment="1">
      <alignment horizontal="center" vertical="center"/>
    </xf>
    <xf numFmtId="0" fontId="20" fillId="0" borderId="45" xfId="8" applyFont="1" applyBorder="1">
      <alignment vertical="center"/>
    </xf>
    <xf numFmtId="0" fontId="20" fillId="0" borderId="25" xfId="8" applyFont="1" applyBorder="1">
      <alignment vertical="center"/>
    </xf>
    <xf numFmtId="0" fontId="20" fillId="0" borderId="46" xfId="8" applyFont="1" applyBorder="1">
      <alignment vertical="center"/>
    </xf>
    <xf numFmtId="178" fontId="20" fillId="0" borderId="45" xfId="8" applyNumberFormat="1" applyFont="1" applyBorder="1" applyAlignment="1">
      <alignment horizontal="right" vertical="center" shrinkToFit="1"/>
    </xf>
    <xf numFmtId="178" fontId="20" fillId="0" borderId="25" xfId="8" applyNumberFormat="1" applyFont="1" applyBorder="1" applyAlignment="1">
      <alignment horizontal="right" vertical="center" shrinkToFit="1"/>
    </xf>
    <xf numFmtId="178" fontId="20" fillId="0" borderId="26" xfId="8" applyNumberFormat="1" applyFont="1" applyBorder="1" applyAlignment="1">
      <alignment horizontal="right" vertical="center" shrinkToFit="1"/>
    </xf>
    <xf numFmtId="0" fontId="20" fillId="0" borderId="39" xfId="8" applyFont="1" applyBorder="1">
      <alignment vertical="center"/>
    </xf>
    <xf numFmtId="178" fontId="20" fillId="0" borderId="39" xfId="8" applyNumberFormat="1" applyFont="1" applyBorder="1" applyAlignment="1">
      <alignment horizontal="right" vertical="center" shrinkToFit="1"/>
    </xf>
    <xf numFmtId="178" fontId="20" fillId="0" borderId="31" xfId="8" applyNumberFormat="1" applyFont="1" applyBorder="1" applyAlignment="1">
      <alignment horizontal="right" vertical="center" shrinkToFit="1"/>
    </xf>
    <xf numFmtId="178" fontId="20" fillId="0" borderId="32" xfId="8" applyNumberFormat="1" applyFont="1" applyBorder="1" applyAlignment="1">
      <alignment horizontal="right" vertical="center" shrinkToFit="1"/>
    </xf>
    <xf numFmtId="0" fontId="20" fillId="0" borderId="44" xfId="8" applyFont="1" applyBorder="1">
      <alignment vertical="center"/>
    </xf>
    <xf numFmtId="0" fontId="20" fillId="0" borderId="18" xfId="8" applyFont="1" applyBorder="1">
      <alignment vertical="center"/>
    </xf>
    <xf numFmtId="0" fontId="20" fillId="0" borderId="43" xfId="8" applyFont="1" applyBorder="1">
      <alignment vertical="center"/>
    </xf>
    <xf numFmtId="185" fontId="20" fillId="0" borderId="44" xfId="8" applyNumberFormat="1" applyFont="1" applyBorder="1" applyAlignment="1">
      <alignment horizontal="right" vertical="center" shrinkToFit="1"/>
    </xf>
    <xf numFmtId="185" fontId="20" fillId="0" borderId="18" xfId="8" applyNumberFormat="1" applyFont="1" applyBorder="1" applyAlignment="1">
      <alignment horizontal="right" vertical="center" shrinkToFit="1"/>
    </xf>
    <xf numFmtId="185" fontId="20" fillId="0" borderId="19" xfId="8" applyNumberFormat="1" applyFont="1" applyBorder="1" applyAlignment="1">
      <alignment horizontal="right" vertical="center" shrinkToFit="1"/>
    </xf>
    <xf numFmtId="0" fontId="20" fillId="0" borderId="36" xfId="8" applyFont="1" applyBorder="1" applyAlignment="1">
      <alignment horizontal="center" vertical="center" wrapText="1"/>
    </xf>
    <xf numFmtId="0" fontId="20" fillId="0" borderId="8" xfId="8" applyFont="1" applyBorder="1" applyAlignment="1">
      <alignment horizontal="center" vertical="center" wrapText="1"/>
    </xf>
    <xf numFmtId="0" fontId="20" fillId="0" borderId="23" xfId="8" applyFont="1" applyBorder="1" applyAlignment="1">
      <alignment horizontal="center" vertical="center" wrapText="1"/>
    </xf>
    <xf numFmtId="0" fontId="20" fillId="0" borderId="7" xfId="8" applyFont="1" applyBorder="1" applyAlignment="1">
      <alignment horizontal="center" vertical="center" wrapText="1"/>
    </xf>
    <xf numFmtId="0" fontId="20" fillId="0" borderId="0" xfId="8" applyFont="1" applyAlignment="1">
      <alignment horizontal="center" vertical="center" wrapText="1"/>
    </xf>
    <xf numFmtId="0" fontId="20" fillId="0" borderId="38" xfId="8" applyFont="1" applyBorder="1" applyAlignment="1">
      <alignment horizontal="center" vertical="center" wrapText="1"/>
    </xf>
    <xf numFmtId="0" fontId="20" fillId="0" borderId="74" xfId="8" applyFont="1" applyBorder="1" applyAlignment="1">
      <alignment horizontal="center" vertical="center" wrapText="1"/>
    </xf>
    <xf numFmtId="0" fontId="20" fillId="0" borderId="75" xfId="8" applyFont="1" applyBorder="1" applyAlignment="1">
      <alignment horizontal="center" vertical="center" wrapText="1"/>
    </xf>
    <xf numFmtId="0" fontId="20" fillId="0" borderId="70" xfId="8" applyFont="1" applyBorder="1" applyAlignment="1">
      <alignment horizontal="center" vertical="center" wrapText="1"/>
    </xf>
    <xf numFmtId="0" fontId="24" fillId="0" borderId="64" xfId="8" applyFont="1" applyBorder="1">
      <alignment vertical="center"/>
    </xf>
    <xf numFmtId="0" fontId="24" fillId="0" borderId="25" xfId="8" applyFont="1" applyBorder="1">
      <alignment vertical="center"/>
    </xf>
    <xf numFmtId="0" fontId="24" fillId="0" borderId="46" xfId="8" applyFont="1" applyBorder="1">
      <alignment vertical="center"/>
    </xf>
    <xf numFmtId="178" fontId="24" fillId="0" borderId="64" xfId="8" applyNumberFormat="1" applyFont="1" applyBorder="1" applyAlignment="1">
      <alignment horizontal="right" vertical="center" shrinkToFit="1"/>
    </xf>
    <xf numFmtId="178" fontId="24" fillId="0" borderId="8" xfId="8" applyNumberFormat="1" applyFont="1" applyBorder="1" applyAlignment="1">
      <alignment horizontal="right" vertical="center" shrinkToFit="1"/>
    </xf>
    <xf numFmtId="178" fontId="24" fillId="0" borderId="9" xfId="8" applyNumberFormat="1" applyFont="1" applyBorder="1" applyAlignment="1">
      <alignment horizontal="right" vertical="center" shrinkToFit="1"/>
    </xf>
    <xf numFmtId="0" fontId="20" fillId="0" borderId="30" xfId="8" applyFont="1" applyBorder="1" applyAlignment="1">
      <alignment horizontal="center" vertical="center"/>
    </xf>
    <xf numFmtId="0" fontId="20" fillId="0" borderId="42" xfId="8" applyFont="1" applyBorder="1" applyAlignment="1">
      <alignment horizontal="center" vertical="center"/>
    </xf>
    <xf numFmtId="0" fontId="20" fillId="0" borderId="39" xfId="8" applyFont="1" applyBorder="1" applyAlignment="1">
      <alignment horizontal="center" vertical="center" shrinkToFit="1"/>
    </xf>
    <xf numFmtId="0" fontId="20" fillId="0" borderId="31" xfId="8" applyFont="1" applyBorder="1" applyAlignment="1">
      <alignment horizontal="center" vertical="center" shrinkToFit="1"/>
    </xf>
    <xf numFmtId="0" fontId="20" fillId="0" borderId="42" xfId="8" applyFont="1" applyBorder="1" applyAlignment="1">
      <alignment horizontal="center" vertical="center" shrinkToFit="1"/>
    </xf>
    <xf numFmtId="0" fontId="20" fillId="0" borderId="32" xfId="8" applyFont="1" applyBorder="1" applyAlignment="1">
      <alignment horizontal="center" vertical="center" shrinkToFit="1"/>
    </xf>
    <xf numFmtId="0" fontId="24" fillId="0" borderId="41" xfId="8" applyFont="1" applyBorder="1">
      <alignment vertical="center"/>
    </xf>
    <xf numFmtId="0" fontId="24" fillId="0" borderId="31" xfId="8" applyFont="1" applyBorder="1">
      <alignment vertical="center"/>
    </xf>
    <xf numFmtId="0" fontId="24" fillId="0" borderId="42" xfId="8" applyFont="1" applyBorder="1">
      <alignment vertical="center"/>
    </xf>
    <xf numFmtId="178" fontId="24" fillId="0" borderId="39" xfId="8" applyNumberFormat="1" applyFont="1" applyBorder="1" applyAlignment="1">
      <alignment horizontal="right" vertical="center" shrinkToFit="1"/>
    </xf>
    <xf numFmtId="178" fontId="24" fillId="0" borderId="31" xfId="8" applyNumberFormat="1" applyFont="1" applyBorder="1" applyAlignment="1">
      <alignment horizontal="right" vertical="center" shrinkToFit="1"/>
    </xf>
    <xf numFmtId="178" fontId="24" fillId="0" borderId="32" xfId="8" applyNumberFormat="1" applyFont="1" applyBorder="1" applyAlignment="1">
      <alignment horizontal="right" vertical="center" shrinkToFit="1"/>
    </xf>
    <xf numFmtId="181" fontId="20" fillId="0" borderId="39" xfId="8" applyNumberFormat="1" applyFont="1" applyBorder="1" applyAlignment="1">
      <alignment horizontal="right" vertical="center" shrinkToFit="1"/>
    </xf>
    <xf numFmtId="181" fontId="20" fillId="0" borderId="31" xfId="8" applyNumberFormat="1" applyFont="1" applyBorder="1" applyAlignment="1">
      <alignment horizontal="right" vertical="center" shrinkToFit="1"/>
    </xf>
    <xf numFmtId="181" fontId="20" fillId="0" borderId="42" xfId="8" applyNumberFormat="1" applyFont="1" applyBorder="1" applyAlignment="1">
      <alignment horizontal="right" vertical="center" shrinkToFit="1"/>
    </xf>
    <xf numFmtId="181" fontId="20" fillId="0" borderId="32" xfId="8" applyNumberFormat="1" applyFont="1" applyBorder="1" applyAlignment="1">
      <alignment horizontal="right" vertical="center" shrinkToFit="1"/>
    </xf>
    <xf numFmtId="0" fontId="24" fillId="0" borderId="41" xfId="9" applyFont="1" applyBorder="1" applyAlignment="1">
      <alignment horizontal="center" vertical="center" shrinkToFit="1"/>
    </xf>
    <xf numFmtId="0" fontId="24" fillId="0" borderId="12" xfId="9" applyFont="1" applyBorder="1" applyAlignment="1">
      <alignment horizontal="center" vertical="center" shrinkToFit="1"/>
    </xf>
    <xf numFmtId="0" fontId="24" fillId="0" borderId="51" xfId="9" applyFont="1" applyBorder="1" applyAlignment="1">
      <alignment horizontal="center" vertical="center" shrinkToFit="1"/>
    </xf>
    <xf numFmtId="178" fontId="20" fillId="0" borderId="42" xfId="8" applyNumberFormat="1" applyFont="1" applyBorder="1" applyAlignment="1">
      <alignment horizontal="right" vertical="center" shrinkToFit="1"/>
    </xf>
    <xf numFmtId="0" fontId="20" fillId="0" borderId="74" xfId="8" applyFont="1" applyBorder="1" applyAlignment="1">
      <alignment horizontal="left" vertical="center"/>
    </xf>
    <xf numFmtId="0" fontId="20" fillId="0" borderId="75" xfId="8" applyFont="1" applyBorder="1" applyAlignment="1">
      <alignment horizontal="left" vertical="center"/>
    </xf>
    <xf numFmtId="0" fontId="20" fillId="0" borderId="76" xfId="8" applyFont="1" applyBorder="1" applyAlignment="1">
      <alignment horizontal="left" vertical="center"/>
    </xf>
    <xf numFmtId="181" fontId="20" fillId="0" borderId="74" xfId="8" applyNumberFormat="1" applyFont="1" applyBorder="1" applyAlignment="1">
      <alignment horizontal="right" vertical="center" shrinkToFit="1"/>
    </xf>
    <xf numFmtId="181" fontId="20" fillId="0" borderId="75" xfId="8" applyNumberFormat="1" applyFont="1" applyBorder="1" applyAlignment="1">
      <alignment horizontal="right" vertical="center" shrinkToFit="1"/>
    </xf>
    <xf numFmtId="181" fontId="20" fillId="0" borderId="76" xfId="8" applyNumberFormat="1" applyFont="1" applyBorder="1" applyAlignment="1">
      <alignment horizontal="right" vertical="center" shrinkToFit="1"/>
    </xf>
    <xf numFmtId="0" fontId="20" fillId="0" borderId="36" xfId="10" applyBorder="1" applyAlignment="1">
      <alignment horizontal="left" vertical="center"/>
    </xf>
    <xf numFmtId="0" fontId="20" fillId="0" borderId="8" xfId="10" applyBorder="1" applyAlignment="1">
      <alignment horizontal="left" vertical="center"/>
    </xf>
    <xf numFmtId="0" fontId="20" fillId="0" borderId="9" xfId="10" applyBorder="1" applyAlignment="1">
      <alignment horizontal="left" vertical="center"/>
    </xf>
    <xf numFmtId="0" fontId="24" fillId="0" borderId="12" xfId="8" applyFont="1" applyBorder="1">
      <alignment vertical="center"/>
    </xf>
    <xf numFmtId="0" fontId="24" fillId="0" borderId="51" xfId="8" applyFont="1" applyBorder="1">
      <alignment vertical="center"/>
    </xf>
    <xf numFmtId="185" fontId="24" fillId="0" borderId="41" xfId="8" applyNumberFormat="1" applyFont="1" applyBorder="1" applyAlignment="1">
      <alignment horizontal="right" vertical="center" shrinkToFit="1"/>
    </xf>
    <xf numFmtId="185" fontId="24" fillId="0" borderId="12" xfId="8" applyNumberFormat="1" applyFont="1" applyBorder="1" applyAlignment="1">
      <alignment horizontal="right" vertical="center" shrinkToFit="1"/>
    </xf>
    <xf numFmtId="185" fontId="24" fillId="0" borderId="13" xfId="8" applyNumberFormat="1" applyFont="1" applyBorder="1" applyAlignment="1">
      <alignment horizontal="right" vertical="center" shrinkToFit="1"/>
    </xf>
    <xf numFmtId="178" fontId="20" fillId="0" borderId="8" xfId="8" applyNumberFormat="1" applyFont="1" applyBorder="1" applyAlignment="1">
      <alignment horizontal="right" vertical="center"/>
    </xf>
    <xf numFmtId="178" fontId="20" fillId="0" borderId="9" xfId="8" applyNumberFormat="1" applyFont="1" applyBorder="1" applyAlignment="1">
      <alignment horizontal="right" vertical="center"/>
    </xf>
    <xf numFmtId="0" fontId="24" fillId="0" borderId="44" xfId="9" applyFont="1" applyBorder="1" applyAlignment="1">
      <alignment horizontal="center" vertical="center" shrinkToFit="1"/>
    </xf>
    <xf numFmtId="0" fontId="24" fillId="0" borderId="18" xfId="9" applyFont="1" applyBorder="1" applyAlignment="1">
      <alignment horizontal="center" vertical="center" shrinkToFit="1"/>
    </xf>
    <xf numFmtId="0" fontId="24" fillId="0" borderId="43" xfId="9" applyFont="1" applyBorder="1" applyAlignment="1">
      <alignment horizontal="center" vertical="center" shrinkToFit="1"/>
    </xf>
    <xf numFmtId="0" fontId="26" fillId="0" borderId="0" xfId="8" applyFont="1" applyAlignment="1">
      <alignment horizontal="left" vertical="center" wrapText="1"/>
    </xf>
    <xf numFmtId="0" fontId="26" fillId="0" borderId="66" xfId="8" applyFont="1" applyBorder="1" applyAlignment="1">
      <alignment horizontal="left" vertical="center" wrapText="1"/>
    </xf>
    <xf numFmtId="0" fontId="24" fillId="0" borderId="74" xfId="7" applyFont="1" applyBorder="1" applyAlignment="1">
      <alignment horizontal="left" vertical="center"/>
    </xf>
    <xf numFmtId="0" fontId="24" fillId="0" borderId="75" xfId="7" applyFont="1" applyBorder="1" applyAlignment="1">
      <alignment horizontal="left" vertical="center"/>
    </xf>
    <xf numFmtId="0" fontId="24" fillId="0" borderId="76" xfId="7" applyFont="1" applyBorder="1" applyAlignment="1">
      <alignment horizontal="left" vertical="center"/>
    </xf>
    <xf numFmtId="178" fontId="20" fillId="0" borderId="74" xfId="8" applyNumberFormat="1" applyFont="1" applyBorder="1" applyAlignment="1">
      <alignment horizontal="right" vertical="center" shrinkToFit="1"/>
    </xf>
    <xf numFmtId="178" fontId="20" fillId="0" borderId="75" xfId="8" applyNumberFormat="1" applyFont="1" applyBorder="1" applyAlignment="1">
      <alignment horizontal="right" vertical="center" shrinkToFit="1"/>
    </xf>
    <xf numFmtId="178" fontId="20" fillId="0" borderId="76" xfId="8" applyNumberFormat="1" applyFont="1" applyBorder="1" applyAlignment="1">
      <alignment horizontal="right" vertical="center" shrinkToFit="1"/>
    </xf>
    <xf numFmtId="0" fontId="20" fillId="0" borderId="78" xfId="8" applyFont="1" applyBorder="1" applyAlignment="1">
      <alignment horizontal="center" vertical="center"/>
    </xf>
    <xf numFmtId="0" fontId="20" fillId="0" borderId="53" xfId="8" applyFont="1" applyBorder="1" applyAlignment="1">
      <alignment horizontal="center" vertical="center"/>
    </xf>
    <xf numFmtId="183" fontId="20" fillId="0" borderId="53" xfId="8" applyNumberFormat="1" applyFont="1" applyBorder="1" applyAlignment="1">
      <alignment horizontal="right" vertical="center" shrinkToFit="1"/>
    </xf>
    <xf numFmtId="183" fontId="20" fillId="0" borderId="79" xfId="8" applyNumberFormat="1" applyFont="1" applyBorder="1" applyAlignment="1">
      <alignment horizontal="right" vertical="center" shrinkToFit="1"/>
    </xf>
    <xf numFmtId="183" fontId="20" fillId="0" borderId="6" xfId="8" applyNumberFormat="1" applyFont="1" applyBorder="1" applyAlignment="1">
      <alignment horizontal="right" vertical="center" shrinkToFit="1"/>
    </xf>
    <xf numFmtId="181" fontId="20" fillId="0" borderId="44" xfId="8" applyNumberFormat="1" applyFont="1" applyBorder="1" applyAlignment="1">
      <alignment horizontal="right" vertical="center" shrinkToFit="1"/>
    </xf>
    <xf numFmtId="181" fontId="20" fillId="0" borderId="18" xfId="8" applyNumberFormat="1" applyFont="1" applyBorder="1" applyAlignment="1">
      <alignment horizontal="right" vertical="center" shrinkToFit="1"/>
    </xf>
    <xf numFmtId="181" fontId="20" fillId="0" borderId="43" xfId="8" applyNumberFormat="1" applyFont="1" applyBorder="1" applyAlignment="1">
      <alignment horizontal="right" vertical="center" shrinkToFit="1"/>
    </xf>
    <xf numFmtId="181" fontId="20" fillId="0" borderId="19" xfId="8" applyNumberFormat="1" applyFont="1" applyBorder="1" applyAlignment="1">
      <alignment horizontal="right" vertical="center" shrinkToFit="1"/>
    </xf>
    <xf numFmtId="178" fontId="20" fillId="0" borderId="53" xfId="8" applyNumberFormat="1" applyFont="1" applyBorder="1" applyAlignment="1">
      <alignment horizontal="right" vertical="center" shrinkToFit="1"/>
    </xf>
    <xf numFmtId="178" fontId="20" fillId="0" borderId="79" xfId="8" applyNumberFormat="1" applyFont="1" applyBorder="1" applyAlignment="1">
      <alignment horizontal="right" vertical="center" shrinkToFit="1"/>
    </xf>
    <xf numFmtId="178" fontId="20" fillId="0" borderId="6" xfId="8" applyNumberFormat="1" applyFont="1" applyBorder="1" applyAlignment="1">
      <alignment horizontal="right" vertical="center" shrinkToFit="1"/>
    </xf>
    <xf numFmtId="181" fontId="20" fillId="0" borderId="75" xfId="8" applyNumberFormat="1" applyFont="1" applyBorder="1" applyAlignment="1">
      <alignment horizontal="right" vertical="center"/>
    </xf>
    <xf numFmtId="181" fontId="20" fillId="0" borderId="76" xfId="8" applyNumberFormat="1" applyFont="1" applyBorder="1" applyAlignment="1">
      <alignment horizontal="right" vertical="center"/>
    </xf>
    <xf numFmtId="0" fontId="20" fillId="0" borderId="17" xfId="8" applyFont="1" applyBorder="1">
      <alignment vertical="center"/>
    </xf>
    <xf numFmtId="0" fontId="20" fillId="0" borderId="22" xfId="8" applyFont="1" applyBorder="1" applyAlignment="1">
      <alignment horizontal="center" vertical="center"/>
    </xf>
    <xf numFmtId="0" fontId="20" fillId="0" borderId="19" xfId="8" applyFont="1" applyBorder="1" applyAlignment="1">
      <alignment horizontal="center" vertical="center"/>
    </xf>
    <xf numFmtId="0" fontId="20" fillId="0" borderId="80" xfId="8" applyFont="1" applyBorder="1" applyAlignment="1">
      <alignment horizontal="center" vertical="center"/>
    </xf>
    <xf numFmtId="0" fontId="20" fillId="0" borderId="81" xfId="8" applyFont="1" applyBorder="1" applyAlignment="1">
      <alignment horizontal="center" vertical="center"/>
    </xf>
    <xf numFmtId="0" fontId="20" fillId="0" borderId="25" xfId="8" applyFont="1" applyBorder="1" applyAlignment="1">
      <alignment horizontal="center" vertical="center"/>
    </xf>
    <xf numFmtId="0" fontId="20" fillId="0" borderId="26" xfId="8" applyFont="1" applyBorder="1" applyAlignment="1">
      <alignment horizontal="center" vertical="center"/>
    </xf>
    <xf numFmtId="0" fontId="20" fillId="0" borderId="41" xfId="8" applyFont="1" applyBorder="1" applyAlignment="1">
      <alignment horizontal="center" vertical="center" textRotation="255"/>
    </xf>
    <xf numFmtId="0" fontId="20" fillId="0" borderId="12" xfId="8" applyFont="1" applyBorder="1" applyAlignment="1">
      <alignment horizontal="center" vertical="center" textRotation="255"/>
    </xf>
    <xf numFmtId="0" fontId="20" fillId="0" borderId="51" xfId="8" applyFont="1" applyBorder="1" applyAlignment="1">
      <alignment horizontal="center" vertical="center" textRotation="255"/>
    </xf>
    <xf numFmtId="0" fontId="20" fillId="0" borderId="65" xfId="8" applyFont="1" applyBorder="1" applyAlignment="1">
      <alignment horizontal="center" vertical="center" textRotation="255"/>
    </xf>
    <xf numFmtId="0" fontId="20" fillId="0" borderId="0" xfId="8" applyFont="1" applyAlignment="1">
      <alignment horizontal="center" vertical="center" textRotation="255"/>
    </xf>
    <xf numFmtId="0" fontId="20" fillId="0" borderId="38" xfId="8" applyFont="1" applyBorder="1" applyAlignment="1">
      <alignment horizontal="center" vertical="center" textRotation="255"/>
    </xf>
    <xf numFmtId="0" fontId="20" fillId="0" borderId="37" xfId="8" applyFont="1" applyBorder="1" applyAlignment="1">
      <alignment horizontal="center" vertical="center" textRotation="255"/>
    </xf>
    <xf numFmtId="0" fontId="20" fillId="0" borderId="56" xfId="8" applyFont="1" applyBorder="1" applyAlignment="1">
      <alignment horizontal="center" vertical="center" textRotation="255"/>
    </xf>
    <xf numFmtId="0" fontId="20" fillId="0" borderId="40" xfId="8" applyFont="1" applyBorder="1" applyAlignment="1">
      <alignment horizontal="center" vertical="center" textRotation="255"/>
    </xf>
    <xf numFmtId="0" fontId="27" fillId="0" borderId="31" xfId="8" applyFont="1" applyBorder="1">
      <alignment vertical="center"/>
    </xf>
    <xf numFmtId="0" fontId="27" fillId="0" borderId="42" xfId="8" applyFont="1" applyBorder="1">
      <alignment vertical="center"/>
    </xf>
    <xf numFmtId="0" fontId="24" fillId="0" borderId="36" xfId="7" applyFont="1" applyBorder="1" applyAlignment="1">
      <alignment horizontal="center" vertical="center" wrapText="1"/>
    </xf>
    <xf numFmtId="0" fontId="24" fillId="0" borderId="8" xfId="7" applyFont="1" applyBorder="1" applyAlignment="1">
      <alignment horizontal="center" vertical="center" wrapText="1"/>
    </xf>
    <xf numFmtId="0" fontId="24" fillId="0" borderId="9" xfId="7" applyFont="1" applyBorder="1" applyAlignment="1">
      <alignment horizontal="center" vertical="center" wrapText="1"/>
    </xf>
    <xf numFmtId="0" fontId="24" fillId="0" borderId="7" xfId="7" applyFont="1" applyBorder="1" applyAlignment="1">
      <alignment horizontal="center" vertical="center" wrapText="1"/>
    </xf>
    <xf numFmtId="0" fontId="24" fillId="0" borderId="0" xfId="7" applyFont="1" applyAlignment="1">
      <alignment horizontal="center" vertical="center" wrapText="1"/>
    </xf>
    <xf numFmtId="0" fontId="24" fillId="0" borderId="66" xfId="7" applyFont="1" applyBorder="1" applyAlignment="1">
      <alignment horizontal="center" vertical="center" wrapText="1"/>
    </xf>
    <xf numFmtId="0" fontId="24" fillId="0" borderId="74" xfId="7" applyFont="1" applyBorder="1" applyAlignment="1">
      <alignment horizontal="center" vertical="center" wrapText="1"/>
    </xf>
    <xf numFmtId="0" fontId="24" fillId="0" borderId="75" xfId="7" applyFont="1" applyBorder="1" applyAlignment="1">
      <alignment horizontal="center" vertical="center" wrapText="1"/>
    </xf>
    <xf numFmtId="0" fontId="24" fillId="0" borderId="76" xfId="7" applyFont="1" applyBorder="1" applyAlignment="1">
      <alignment horizontal="center" vertical="center" wrapText="1"/>
    </xf>
    <xf numFmtId="49" fontId="20" fillId="0" borderId="0" xfId="8" applyNumberFormat="1" applyFont="1" applyAlignment="1">
      <alignment horizontal="left" vertical="center"/>
    </xf>
    <xf numFmtId="178" fontId="20" fillId="0" borderId="44" xfId="8" applyNumberFormat="1" applyFont="1" applyBorder="1" applyAlignment="1">
      <alignment horizontal="right" vertical="center"/>
    </xf>
    <xf numFmtId="178" fontId="20" fillId="0" borderId="18" xfId="8" applyNumberFormat="1" applyFont="1" applyBorder="1" applyAlignment="1">
      <alignment horizontal="right" vertical="center"/>
    </xf>
    <xf numFmtId="178" fontId="20" fillId="0" borderId="43" xfId="8" applyNumberFormat="1" applyFont="1" applyBorder="1" applyAlignment="1">
      <alignment horizontal="right" vertical="center"/>
    </xf>
    <xf numFmtId="0" fontId="20" fillId="0" borderId="72" xfId="8" applyFont="1" applyBorder="1" applyAlignment="1">
      <alignment horizontal="center" vertical="center" shrinkToFit="1"/>
    </xf>
    <xf numFmtId="0" fontId="20" fillId="0" borderId="75" xfId="8" applyFont="1" applyBorder="1" applyAlignment="1">
      <alignment horizontal="center" vertical="center" shrinkToFit="1"/>
    </xf>
    <xf numFmtId="0" fontId="20" fillId="0" borderId="70" xfId="8" applyFont="1" applyBorder="1" applyAlignment="1">
      <alignment horizontal="center" vertical="center" shrinkToFit="1"/>
    </xf>
    <xf numFmtId="0" fontId="20" fillId="0" borderId="11" xfId="8" applyFont="1" applyBorder="1" applyAlignment="1">
      <alignment horizontal="center" vertical="center" textRotation="255"/>
    </xf>
    <xf numFmtId="0" fontId="20" fillId="0" borderId="7" xfId="8" applyFont="1" applyBorder="1" applyAlignment="1">
      <alignment horizontal="center" vertical="center" textRotation="255"/>
    </xf>
    <xf numFmtId="0" fontId="20" fillId="0" borderId="74" xfId="8" applyFont="1" applyBorder="1" applyAlignment="1">
      <alignment horizontal="center" vertical="center" textRotation="255"/>
    </xf>
    <xf numFmtId="0" fontId="20" fillId="0" borderId="75" xfId="8" applyFont="1" applyBorder="1" applyAlignment="1">
      <alignment horizontal="center" vertical="center" textRotation="255"/>
    </xf>
    <xf numFmtId="0" fontId="20" fillId="0" borderId="70" xfId="8" applyFont="1" applyBorder="1" applyAlignment="1">
      <alignment horizontal="center" vertical="center" textRotation="255"/>
    </xf>
    <xf numFmtId="0" fontId="26" fillId="0" borderId="41" xfId="8" applyFont="1" applyBorder="1" applyAlignment="1">
      <alignment horizontal="center" vertical="center" wrapText="1"/>
    </xf>
    <xf numFmtId="0" fontId="26" fillId="0" borderId="12" xfId="8" applyFont="1" applyBorder="1" applyAlignment="1">
      <alignment horizontal="center" vertical="center" wrapText="1"/>
    </xf>
    <xf numFmtId="0" fontId="26" fillId="0" borderId="51" xfId="8" applyFont="1" applyBorder="1" applyAlignment="1">
      <alignment horizontal="center" vertical="center" wrapText="1"/>
    </xf>
    <xf numFmtId="0" fontId="26" fillId="0" borderId="37" xfId="8" applyFont="1" applyBorder="1" applyAlignment="1">
      <alignment horizontal="center" vertical="center" wrapText="1"/>
    </xf>
    <xf numFmtId="0" fontId="26" fillId="0" borderId="56" xfId="8" applyFont="1" applyBorder="1" applyAlignment="1">
      <alignment horizontal="center" vertical="center" wrapText="1"/>
    </xf>
    <xf numFmtId="0" fontId="26" fillId="0" borderId="40" xfId="8" applyFont="1" applyBorder="1" applyAlignment="1">
      <alignment horizontal="center" vertical="center" wrapText="1"/>
    </xf>
    <xf numFmtId="0" fontId="20" fillId="0" borderId="41" xfId="8" applyFont="1" applyBorder="1" applyAlignment="1">
      <alignment horizontal="center" vertical="center" wrapText="1"/>
    </xf>
    <xf numFmtId="0" fontId="20" fillId="0" borderId="12" xfId="8" applyFont="1" applyBorder="1" applyAlignment="1">
      <alignment horizontal="center" vertical="center" wrapText="1"/>
    </xf>
    <xf numFmtId="0" fontId="20" fillId="0" borderId="51" xfId="8" applyFont="1" applyBorder="1" applyAlignment="1">
      <alignment horizontal="center" vertical="center" wrapText="1"/>
    </xf>
    <xf numFmtId="0" fontId="20" fillId="0" borderId="37" xfId="8" applyFont="1" applyBorder="1" applyAlignment="1">
      <alignment horizontal="center" vertical="center" wrapText="1"/>
    </xf>
    <xf numFmtId="0" fontId="20" fillId="0" borderId="56" xfId="8" applyFont="1" applyBorder="1" applyAlignment="1">
      <alignment horizontal="center" vertical="center" wrapText="1"/>
    </xf>
    <xf numFmtId="0" fontId="20" fillId="0" borderId="40" xfId="8" applyFont="1" applyBorder="1" applyAlignment="1">
      <alignment horizontal="center" vertical="center" wrapText="1"/>
    </xf>
    <xf numFmtId="0" fontId="26" fillId="0" borderId="13" xfId="8" applyFont="1" applyBorder="1" applyAlignment="1">
      <alignment horizontal="center" vertical="center" wrapText="1"/>
    </xf>
    <xf numFmtId="0" fontId="26" fillId="0" borderId="67" xfId="8" applyFont="1" applyBorder="1" applyAlignment="1">
      <alignment horizontal="center" vertical="center" wrapText="1"/>
    </xf>
    <xf numFmtId="0" fontId="20" fillId="0" borderId="0" xfId="8" applyFont="1" applyAlignment="1">
      <alignment horizontal="center" vertical="center" shrinkToFit="1"/>
    </xf>
    <xf numFmtId="186" fontId="20" fillId="0" borderId="0" xfId="8" applyNumberFormat="1" applyFont="1" applyAlignment="1" applyProtection="1">
      <alignment horizontal="center" vertical="center" shrinkToFit="1"/>
      <protection hidden="1"/>
    </xf>
    <xf numFmtId="0" fontId="26" fillId="0" borderId="0" xfId="8" applyFont="1" applyAlignment="1" applyProtection="1">
      <alignment horizontal="left" vertical="center" wrapText="1"/>
      <protection hidden="1"/>
    </xf>
    <xf numFmtId="0" fontId="20" fillId="0" borderId="0" xfId="8" applyFont="1" applyAlignment="1" applyProtection="1">
      <alignment horizontal="center" vertical="center" shrinkToFit="1"/>
      <protection hidden="1"/>
    </xf>
    <xf numFmtId="0" fontId="20" fillId="0" borderId="0" xfId="8" applyFont="1">
      <alignment vertical="center"/>
    </xf>
    <xf numFmtId="0" fontId="20" fillId="0" borderId="0" xfId="10">
      <alignment vertical="center"/>
    </xf>
    <xf numFmtId="49" fontId="23" fillId="0" borderId="1" xfId="11" applyNumberFormat="1" applyFont="1" applyBorder="1" applyAlignment="1">
      <alignment horizontal="center" vertical="center"/>
    </xf>
    <xf numFmtId="49" fontId="23" fillId="0" borderId="2" xfId="11" applyNumberFormat="1" applyFont="1" applyBorder="1" applyAlignment="1">
      <alignment horizontal="center" vertical="center"/>
    </xf>
    <xf numFmtId="49" fontId="23" fillId="0" borderId="3" xfId="11" applyNumberFormat="1" applyFont="1" applyBorder="1" applyAlignment="1">
      <alignment horizontal="center" vertical="center"/>
    </xf>
    <xf numFmtId="0" fontId="20" fillId="0" borderId="39" xfId="11" applyFont="1" applyBorder="1" applyAlignment="1">
      <alignment horizontal="center" vertical="center"/>
    </xf>
    <xf numFmtId="0" fontId="20" fillId="0" borderId="31" xfId="11" applyFont="1" applyBorder="1" applyAlignment="1">
      <alignment horizontal="center" vertical="center"/>
    </xf>
    <xf numFmtId="0" fontId="20" fillId="0" borderId="42" xfId="11" applyFont="1" applyBorder="1" applyAlignment="1">
      <alignment horizontal="center" vertical="center"/>
    </xf>
    <xf numFmtId="0" fontId="20" fillId="0" borderId="34" xfId="11" applyFont="1" applyBorder="1" applyAlignment="1">
      <alignment horizontal="center" vertical="center"/>
    </xf>
    <xf numFmtId="0" fontId="20" fillId="0" borderId="41" xfId="11" applyFont="1" applyBorder="1">
      <alignment vertical="center"/>
    </xf>
    <xf numFmtId="0" fontId="20" fillId="0" borderId="12" xfId="11" applyFont="1" applyBorder="1">
      <alignment vertical="center"/>
    </xf>
    <xf numFmtId="0" fontId="20" fillId="0" borderId="51" xfId="11" applyFont="1" applyBorder="1">
      <alignment vertical="center"/>
    </xf>
    <xf numFmtId="178" fontId="20" fillId="0" borderId="41" xfId="11" applyNumberFormat="1" applyFont="1" applyBorder="1" applyAlignment="1">
      <alignment horizontal="right" vertical="center" shrinkToFit="1"/>
    </xf>
    <xf numFmtId="178" fontId="20" fillId="0" borderId="12" xfId="11" applyNumberFormat="1" applyFont="1" applyBorder="1" applyAlignment="1">
      <alignment horizontal="right" vertical="center" shrinkToFit="1"/>
    </xf>
    <xf numFmtId="178" fontId="20" fillId="0" borderId="82" xfId="11" applyNumberFormat="1" applyFont="1" applyBorder="1" applyAlignment="1">
      <alignment horizontal="right" vertical="center" shrinkToFit="1"/>
    </xf>
    <xf numFmtId="181" fontId="20" fillId="0" borderId="83" xfId="11" applyNumberFormat="1" applyFont="1" applyBorder="1" applyAlignment="1">
      <alignment horizontal="right" vertical="center" shrinkToFit="1"/>
    </xf>
    <xf numFmtId="178" fontId="20" fillId="0" borderId="83" xfId="11" applyNumberFormat="1" applyFont="1" applyBorder="1" applyAlignment="1">
      <alignment horizontal="right" vertical="center" shrinkToFit="1"/>
    </xf>
    <xf numFmtId="181" fontId="20" fillId="0" borderId="84" xfId="11" applyNumberFormat="1" applyFont="1" applyBorder="1" applyAlignment="1">
      <alignment horizontal="right" vertical="center" shrinkToFit="1"/>
    </xf>
    <xf numFmtId="181" fontId="20" fillId="0" borderId="12" xfId="11" applyNumberFormat="1" applyFont="1" applyBorder="1" applyAlignment="1">
      <alignment horizontal="right" vertical="center" shrinkToFit="1"/>
    </xf>
    <xf numFmtId="181" fontId="20" fillId="0" borderId="51" xfId="11" applyNumberFormat="1" applyFont="1" applyBorder="1" applyAlignment="1">
      <alignment horizontal="right" vertical="center" shrinkToFit="1"/>
    </xf>
    <xf numFmtId="0" fontId="20" fillId="0" borderId="65" xfId="11" applyFont="1" applyBorder="1">
      <alignment vertical="center"/>
    </xf>
    <xf numFmtId="0" fontId="20" fillId="0" borderId="0" xfId="11" applyFont="1">
      <alignment vertical="center"/>
    </xf>
    <xf numFmtId="0" fontId="20" fillId="0" borderId="38" xfId="11" applyFont="1" applyBorder="1">
      <alignment vertical="center"/>
    </xf>
    <xf numFmtId="178" fontId="20" fillId="0" borderId="65" xfId="11" applyNumberFormat="1" applyFont="1" applyBorder="1" applyAlignment="1">
      <alignment horizontal="right" vertical="center" shrinkToFit="1"/>
    </xf>
    <xf numFmtId="178" fontId="20" fillId="0" borderId="0" xfId="11" applyNumberFormat="1" applyFont="1" applyAlignment="1">
      <alignment horizontal="right" vertical="center" shrinkToFit="1"/>
    </xf>
    <xf numFmtId="178" fontId="20" fillId="0" borderId="85" xfId="11" applyNumberFormat="1" applyFont="1" applyBorder="1" applyAlignment="1">
      <alignment horizontal="right" vertical="center" shrinkToFit="1"/>
    </xf>
    <xf numFmtId="181" fontId="20" fillId="0" borderId="86" xfId="11" applyNumberFormat="1" applyFont="1" applyBorder="1" applyAlignment="1">
      <alignment horizontal="right" vertical="center" shrinkToFit="1"/>
    </xf>
    <xf numFmtId="178" fontId="20" fillId="0" borderId="86" xfId="11" applyNumberFormat="1" applyFont="1" applyBorder="1" applyAlignment="1">
      <alignment horizontal="right" vertical="center" shrinkToFit="1"/>
    </xf>
    <xf numFmtId="181" fontId="20" fillId="0" borderId="88" xfId="11" applyNumberFormat="1" applyFont="1" applyBorder="1" applyAlignment="1">
      <alignment horizontal="right" vertical="center" shrinkToFit="1"/>
    </xf>
    <xf numFmtId="181" fontId="20" fillId="0" borderId="0" xfId="11" applyNumberFormat="1" applyFont="1" applyAlignment="1">
      <alignment horizontal="right" vertical="center" shrinkToFit="1"/>
    </xf>
    <xf numFmtId="181" fontId="20" fillId="0" borderId="38" xfId="11" applyNumberFormat="1" applyFont="1" applyBorder="1" applyAlignment="1">
      <alignment horizontal="right" vertical="center" shrinkToFit="1"/>
    </xf>
    <xf numFmtId="178" fontId="20" fillId="0" borderId="87" xfId="11" applyNumberFormat="1" applyFont="1" applyBorder="1" applyAlignment="1">
      <alignment horizontal="right" vertical="center" shrinkToFit="1"/>
    </xf>
    <xf numFmtId="178" fontId="20" fillId="0" borderId="88" xfId="11" applyNumberFormat="1" applyFont="1" applyBorder="1" applyAlignment="1">
      <alignment horizontal="right" vertical="center" shrinkToFit="1"/>
    </xf>
    <xf numFmtId="178" fontId="20" fillId="0" borderId="38" xfId="11" applyNumberFormat="1" applyFont="1" applyBorder="1" applyAlignment="1">
      <alignment horizontal="right" vertical="center" shrinkToFit="1"/>
    </xf>
    <xf numFmtId="181" fontId="20" fillId="0" borderId="82" xfId="11" applyNumberFormat="1" applyFont="1" applyBorder="1" applyAlignment="1">
      <alignment horizontal="right" vertical="center" shrinkToFit="1"/>
    </xf>
    <xf numFmtId="181" fontId="20" fillId="0" borderId="85" xfId="11" applyNumberFormat="1" applyFont="1" applyBorder="1" applyAlignment="1">
      <alignment horizontal="right" vertical="center" shrinkToFit="1"/>
    </xf>
    <xf numFmtId="0" fontId="26" fillId="0" borderId="65" xfId="11" applyFont="1" applyBorder="1">
      <alignment vertical="center"/>
    </xf>
    <xf numFmtId="0" fontId="26" fillId="0" borderId="0" xfId="11" applyFont="1">
      <alignment vertical="center"/>
    </xf>
    <xf numFmtId="0" fontId="26" fillId="0" borderId="38" xfId="11" applyFont="1" applyBorder="1">
      <alignment vertical="center"/>
    </xf>
    <xf numFmtId="0" fontId="16" fillId="0" borderId="0" xfId="6" applyAlignment="1">
      <alignment vertical="center"/>
    </xf>
    <xf numFmtId="0" fontId="16" fillId="0" borderId="38" xfId="6" applyBorder="1" applyAlignment="1">
      <alignment vertical="center"/>
    </xf>
    <xf numFmtId="178" fontId="20" fillId="0" borderId="88" xfId="11" applyNumberFormat="1" applyFont="1" applyBorder="1" applyAlignment="1">
      <alignment horizontal="right" vertical="center"/>
    </xf>
    <xf numFmtId="178" fontId="20" fillId="0" borderId="0" xfId="11" applyNumberFormat="1" applyFont="1" applyAlignment="1">
      <alignment horizontal="right" vertical="center"/>
    </xf>
    <xf numFmtId="178" fontId="20" fillId="0" borderId="38" xfId="11" applyNumberFormat="1" applyFont="1" applyBorder="1" applyAlignment="1">
      <alignment horizontal="right" vertical="center"/>
    </xf>
    <xf numFmtId="0" fontId="20" fillId="0" borderId="37" xfId="11" applyFont="1" applyBorder="1">
      <alignment vertical="center"/>
    </xf>
    <xf numFmtId="0" fontId="20" fillId="0" borderId="56" xfId="11" applyFont="1" applyBorder="1">
      <alignment vertical="center"/>
    </xf>
    <xf numFmtId="0" fontId="20" fillId="0" borderId="40" xfId="11" applyFont="1" applyBorder="1">
      <alignment vertical="center"/>
    </xf>
    <xf numFmtId="178" fontId="20" fillId="0" borderId="65" xfId="11" applyNumberFormat="1" applyFont="1" applyBorder="1" applyAlignment="1">
      <alignment horizontal="right" vertical="center"/>
    </xf>
    <xf numFmtId="178" fontId="20" fillId="0" borderId="85" xfId="11" applyNumberFormat="1" applyFont="1" applyBorder="1" applyAlignment="1">
      <alignment horizontal="right" vertical="center"/>
    </xf>
    <xf numFmtId="181" fontId="20" fillId="0" borderId="86" xfId="11" applyNumberFormat="1" applyFont="1" applyBorder="1" applyAlignment="1">
      <alignment horizontal="right" vertical="center"/>
    </xf>
    <xf numFmtId="0" fontId="26" fillId="0" borderId="39" xfId="11" applyFont="1" applyBorder="1" applyAlignment="1">
      <alignment horizontal="center" vertical="center"/>
    </xf>
    <xf numFmtId="0" fontId="26" fillId="0" borderId="31" xfId="11" applyFont="1" applyBorder="1" applyAlignment="1">
      <alignment horizontal="center" vertical="center"/>
    </xf>
    <xf numFmtId="0" fontId="26" fillId="0" borderId="42" xfId="11" applyFont="1" applyBorder="1" applyAlignment="1">
      <alignment horizontal="center" vertical="center"/>
    </xf>
    <xf numFmtId="181" fontId="1" fillId="0" borderId="0" xfId="11" applyNumberFormat="1" applyAlignment="1">
      <alignment horizontal="right" vertical="center" shrinkToFit="1"/>
    </xf>
    <xf numFmtId="181" fontId="1" fillId="0" borderId="38" xfId="11" applyNumberFormat="1" applyBorder="1" applyAlignment="1">
      <alignment horizontal="right" vertical="center" shrinkToFit="1"/>
    </xf>
    <xf numFmtId="0" fontId="1" fillId="0" borderId="0" xfId="11" applyAlignment="1">
      <alignment horizontal="right" vertical="center" shrinkToFit="1"/>
    </xf>
    <xf numFmtId="0" fontId="1" fillId="0" borderId="85" xfId="11" applyBorder="1" applyAlignment="1">
      <alignment horizontal="right" vertical="center" shrinkToFit="1"/>
    </xf>
    <xf numFmtId="181" fontId="1" fillId="0" borderId="85" xfId="11" applyNumberFormat="1" applyBorder="1" applyAlignment="1">
      <alignment horizontal="right" vertical="center" shrinkToFit="1"/>
    </xf>
    <xf numFmtId="178" fontId="20" fillId="0" borderId="84" xfId="11" applyNumberFormat="1" applyFont="1" applyBorder="1" applyAlignment="1">
      <alignment horizontal="right" vertical="center" shrinkToFit="1"/>
    </xf>
    <xf numFmtId="0" fontId="20" fillId="0" borderId="41" xfId="11" applyFont="1" applyBorder="1" applyAlignment="1">
      <alignment horizontal="center" vertical="center" textRotation="255"/>
    </xf>
    <xf numFmtId="0" fontId="20" fillId="0" borderId="51" xfId="11" applyFont="1" applyBorder="1" applyAlignment="1">
      <alignment horizontal="center" vertical="center" textRotation="255"/>
    </xf>
    <xf numFmtId="0" fontId="20" fillId="0" borderId="65" xfId="11" applyFont="1" applyBorder="1" applyAlignment="1">
      <alignment horizontal="center" vertical="center" textRotation="255"/>
    </xf>
    <xf numFmtId="0" fontId="20" fillId="0" borderId="38" xfId="11" applyFont="1" applyBorder="1" applyAlignment="1">
      <alignment horizontal="center" vertical="center" textRotation="255"/>
    </xf>
    <xf numFmtId="0" fontId="20" fillId="0" borderId="37" xfId="11" applyFont="1" applyBorder="1" applyAlignment="1">
      <alignment horizontal="center" vertical="center" textRotation="255"/>
    </xf>
    <xf numFmtId="0" fontId="20" fillId="0" borderId="40" xfId="11" applyFont="1" applyBorder="1" applyAlignment="1">
      <alignment horizontal="center" vertical="center" textRotation="255"/>
    </xf>
    <xf numFmtId="0" fontId="1" fillId="0" borderId="31" xfId="11" applyBorder="1" applyAlignment="1">
      <alignment horizontal="center" vertical="center"/>
    </xf>
    <xf numFmtId="0" fontId="1" fillId="0" borderId="42" xfId="11" applyBorder="1" applyAlignment="1">
      <alignment horizontal="center" vertical="center"/>
    </xf>
    <xf numFmtId="0" fontId="1" fillId="0" borderId="12" xfId="11" applyBorder="1" applyAlignment="1">
      <alignment horizontal="right" vertical="center" shrinkToFit="1"/>
    </xf>
    <xf numFmtId="0" fontId="1" fillId="0" borderId="51" xfId="11" applyBorder="1" applyAlignment="1">
      <alignment horizontal="right" vertical="center" shrinkToFit="1"/>
    </xf>
    <xf numFmtId="0" fontId="20" fillId="0" borderId="41" xfId="11" applyFont="1" applyBorder="1" applyAlignment="1">
      <alignment horizontal="center" vertical="center" wrapText="1"/>
    </xf>
    <xf numFmtId="0" fontId="20" fillId="0" borderId="12" xfId="11" applyFont="1" applyBorder="1" applyAlignment="1">
      <alignment horizontal="center" vertical="center" wrapText="1"/>
    </xf>
    <xf numFmtId="0" fontId="20" fillId="0" borderId="65" xfId="11" applyFont="1" applyBorder="1" applyAlignment="1">
      <alignment horizontal="center" vertical="center" wrapText="1"/>
    </xf>
    <xf numFmtId="0" fontId="20" fillId="0" borderId="0" xfId="11" applyFont="1" applyAlignment="1">
      <alignment horizontal="center" vertical="center" wrapText="1"/>
    </xf>
    <xf numFmtId="0" fontId="20" fillId="0" borderId="37" xfId="11" applyFont="1" applyBorder="1" applyAlignment="1">
      <alignment horizontal="center" vertical="center" wrapText="1"/>
    </xf>
    <xf numFmtId="0" fontId="20" fillId="0" borderId="56" xfId="11" applyFont="1" applyBorder="1" applyAlignment="1">
      <alignment horizontal="center" vertical="center" wrapText="1"/>
    </xf>
    <xf numFmtId="0" fontId="20" fillId="0" borderId="12" xfId="11" applyFont="1" applyBorder="1" applyAlignment="1">
      <alignment vertical="center" textRotation="255"/>
    </xf>
    <xf numFmtId="0" fontId="20" fillId="0" borderId="0" xfId="11" applyFont="1" applyAlignment="1">
      <alignment vertical="center" textRotation="255"/>
    </xf>
    <xf numFmtId="0" fontId="20" fillId="0" borderId="56" xfId="11" applyFont="1" applyBorder="1" applyAlignment="1">
      <alignment vertical="center" textRotation="255"/>
    </xf>
    <xf numFmtId="0" fontId="1" fillId="0" borderId="38" xfId="11" applyBorder="1" applyAlignment="1">
      <alignment horizontal="right" vertical="center" shrinkToFit="1"/>
    </xf>
    <xf numFmtId="181" fontId="20" fillId="0" borderId="41" xfId="11" applyNumberFormat="1" applyFont="1" applyBorder="1" applyAlignment="1">
      <alignment horizontal="right" vertical="center" shrinkToFit="1"/>
    </xf>
    <xf numFmtId="181" fontId="20" fillId="0" borderId="65" xfId="11" applyNumberFormat="1" applyFont="1" applyBorder="1" applyAlignment="1">
      <alignment horizontal="right" vertical="center" shrinkToFit="1"/>
    </xf>
    <xf numFmtId="181" fontId="20" fillId="0" borderId="37" xfId="11" applyNumberFormat="1" applyFont="1" applyBorder="1" applyAlignment="1">
      <alignment horizontal="right" vertical="center" shrinkToFit="1"/>
    </xf>
    <xf numFmtId="0" fontId="1" fillId="0" borderId="56" xfId="11" applyBorder="1" applyAlignment="1">
      <alignment horizontal="right" vertical="center" shrinkToFit="1"/>
    </xf>
    <xf numFmtId="181" fontId="20" fillId="0" borderId="56" xfId="11" applyNumberFormat="1" applyFont="1" applyBorder="1" applyAlignment="1">
      <alignment horizontal="right" vertical="center" shrinkToFit="1"/>
    </xf>
    <xf numFmtId="0" fontId="1" fillId="0" borderId="40" xfId="11" applyBorder="1" applyAlignment="1">
      <alignment horizontal="right" vertical="center" shrinkToFit="1"/>
    </xf>
    <xf numFmtId="178" fontId="20" fillId="0" borderId="51" xfId="11" applyNumberFormat="1" applyFont="1" applyBorder="1" applyAlignment="1">
      <alignment horizontal="right" vertical="center" shrinkToFit="1"/>
    </xf>
    <xf numFmtId="0" fontId="20" fillId="0" borderId="65" xfId="11" applyFont="1" applyBorder="1" applyAlignment="1">
      <alignment horizontal="left" vertical="center"/>
    </xf>
    <xf numFmtId="0" fontId="20" fillId="0" borderId="0" xfId="11" applyFont="1" applyAlignment="1">
      <alignment horizontal="left" vertical="center"/>
    </xf>
    <xf numFmtId="0" fontId="20" fillId="0" borderId="38" xfId="11" applyFont="1" applyBorder="1" applyAlignment="1">
      <alignment horizontal="left" vertical="center"/>
    </xf>
    <xf numFmtId="0" fontId="20" fillId="0" borderId="41" xfId="11" applyFont="1" applyBorder="1" applyAlignment="1">
      <alignment horizontal="left" vertical="center"/>
    </xf>
    <xf numFmtId="0" fontId="20" fillId="0" borderId="12" xfId="11" applyFont="1" applyBorder="1" applyAlignment="1">
      <alignment horizontal="left" vertical="center"/>
    </xf>
    <xf numFmtId="0" fontId="20" fillId="0" borderId="51" xfId="11" applyFont="1" applyBorder="1" applyAlignment="1">
      <alignment horizontal="left" vertical="center"/>
    </xf>
    <xf numFmtId="0" fontId="20" fillId="0" borderId="37" xfId="11" applyFont="1" applyBorder="1" applyAlignment="1">
      <alignment horizontal="left" vertical="center"/>
    </xf>
    <xf numFmtId="0" fontId="20" fillId="0" borderId="56" xfId="11" applyFont="1" applyBorder="1" applyAlignment="1">
      <alignment horizontal="left" vertical="center"/>
    </xf>
    <xf numFmtId="0" fontId="20" fillId="0" borderId="40" xfId="11" applyFont="1" applyBorder="1" applyAlignment="1">
      <alignment horizontal="left" vertical="center"/>
    </xf>
    <xf numFmtId="178" fontId="20" fillId="0" borderId="37" xfId="11" applyNumberFormat="1" applyFont="1" applyBorder="1" applyAlignment="1">
      <alignment horizontal="right" vertical="center" shrinkToFit="1"/>
    </xf>
    <xf numFmtId="178" fontId="20" fillId="0" borderId="56" xfId="11" applyNumberFormat="1" applyFont="1" applyBorder="1" applyAlignment="1">
      <alignment horizontal="right" vertical="center" shrinkToFit="1"/>
    </xf>
    <xf numFmtId="0" fontId="20" fillId="5" borderId="88" xfId="11" applyFont="1" applyFill="1" applyBorder="1" applyAlignment="1">
      <alignment horizontal="right" vertical="center" shrinkToFit="1"/>
    </xf>
    <xf numFmtId="0" fontId="20" fillId="5" borderId="0" xfId="11" applyFont="1" applyFill="1" applyAlignment="1">
      <alignment horizontal="right" vertical="center" shrinkToFit="1"/>
    </xf>
    <xf numFmtId="0" fontId="20" fillId="5" borderId="38" xfId="11" applyFont="1" applyFill="1" applyBorder="1" applyAlignment="1">
      <alignment horizontal="right" vertical="center" shrinkToFit="1"/>
    </xf>
    <xf numFmtId="178" fontId="20" fillId="0" borderId="89" xfId="11" applyNumberFormat="1" applyFont="1" applyBorder="1" applyAlignment="1">
      <alignment horizontal="right" vertical="center" shrinkToFit="1"/>
    </xf>
    <xf numFmtId="181" fontId="20" fillId="0" borderId="90" xfId="11" applyNumberFormat="1" applyFont="1" applyBorder="1" applyAlignment="1">
      <alignment horizontal="right" vertical="center" shrinkToFit="1"/>
    </xf>
    <xf numFmtId="178" fontId="20" fillId="0" borderId="90" xfId="11" applyNumberFormat="1" applyFont="1" applyBorder="1" applyAlignment="1">
      <alignment horizontal="right" vertical="center" shrinkToFit="1"/>
    </xf>
    <xf numFmtId="181" fontId="20" fillId="0" borderId="91" xfId="11" applyNumberFormat="1" applyFont="1" applyBorder="1" applyAlignment="1">
      <alignment horizontal="right" vertical="center" shrinkToFit="1"/>
    </xf>
    <xf numFmtId="181" fontId="20" fillId="0" borderId="40" xfId="11" applyNumberFormat="1" applyFont="1" applyBorder="1" applyAlignment="1">
      <alignment horizontal="right" vertical="center" shrinkToFit="1"/>
    </xf>
    <xf numFmtId="178" fontId="20" fillId="0" borderId="40" xfId="11" applyNumberFormat="1" applyFont="1" applyBorder="1" applyAlignment="1">
      <alignment horizontal="right" vertical="center" shrinkToFit="1"/>
    </xf>
    <xf numFmtId="178" fontId="20" fillId="5" borderId="88" xfId="11" applyNumberFormat="1" applyFont="1" applyFill="1" applyBorder="1" applyAlignment="1">
      <alignment horizontal="right" vertical="center" shrinkToFit="1"/>
    </xf>
    <xf numFmtId="178" fontId="20" fillId="5" borderId="0" xfId="11" applyNumberFormat="1" applyFont="1" applyFill="1" applyAlignment="1">
      <alignment horizontal="right" vertical="center" shrinkToFit="1"/>
    </xf>
    <xf numFmtId="178" fontId="20" fillId="5" borderId="85" xfId="11" applyNumberFormat="1" applyFont="1" applyFill="1" applyBorder="1" applyAlignment="1">
      <alignment horizontal="right" vertical="center" shrinkToFit="1"/>
    </xf>
    <xf numFmtId="0" fontId="24" fillId="0" borderId="0" xfId="11" applyFont="1">
      <alignment vertical="center"/>
    </xf>
    <xf numFmtId="0" fontId="24" fillId="0" borderId="38" xfId="11" applyFont="1" applyBorder="1">
      <alignment vertical="center"/>
    </xf>
    <xf numFmtId="0" fontId="1" fillId="0" borderId="89" xfId="11" applyBorder="1" applyAlignment="1">
      <alignment horizontal="right" vertical="center" shrinkToFit="1"/>
    </xf>
    <xf numFmtId="181" fontId="1" fillId="0" borderId="56" xfId="11" applyNumberFormat="1" applyBorder="1" applyAlignment="1">
      <alignment horizontal="right" vertical="center" shrinkToFit="1"/>
    </xf>
    <xf numFmtId="181" fontId="1" fillId="0" borderId="89" xfId="11" applyNumberFormat="1" applyBorder="1" applyAlignment="1">
      <alignment horizontal="right" vertical="center" shrinkToFit="1"/>
    </xf>
    <xf numFmtId="178" fontId="20" fillId="0" borderId="91" xfId="11" applyNumberFormat="1" applyFont="1" applyBorder="1" applyAlignment="1">
      <alignment horizontal="right" vertical="center" shrinkToFit="1"/>
    </xf>
    <xf numFmtId="178" fontId="20" fillId="5" borderId="91" xfId="11" applyNumberFormat="1" applyFont="1" applyFill="1" applyBorder="1" applyAlignment="1">
      <alignment horizontal="right" vertical="center" shrinkToFit="1"/>
    </xf>
    <xf numFmtId="178" fontId="20" fillId="5" borderId="56" xfId="11" applyNumberFormat="1" applyFont="1" applyFill="1" applyBorder="1" applyAlignment="1">
      <alignment horizontal="right" vertical="center" shrinkToFit="1"/>
    </xf>
    <xf numFmtId="178" fontId="20" fillId="5" borderId="89" xfId="11" applyNumberFormat="1" applyFont="1" applyFill="1" applyBorder="1" applyAlignment="1">
      <alignment horizontal="right" vertical="center" shrinkToFit="1"/>
    </xf>
    <xf numFmtId="0" fontId="20" fillId="5" borderId="91" xfId="11" applyFont="1" applyFill="1" applyBorder="1" applyAlignment="1">
      <alignment horizontal="right" vertical="center" shrinkToFit="1"/>
    </xf>
    <xf numFmtId="0" fontId="20" fillId="5" borderId="56" xfId="11" applyFont="1" applyFill="1" applyBorder="1" applyAlignment="1">
      <alignment horizontal="right" vertical="center" shrinkToFit="1"/>
    </xf>
    <xf numFmtId="0" fontId="20" fillId="5" borderId="40" xfId="11" applyFont="1" applyFill="1" applyBorder="1" applyAlignment="1">
      <alignment horizontal="right" vertical="center" shrinkToFit="1"/>
    </xf>
    <xf numFmtId="0" fontId="32" fillId="6" borderId="0" xfId="12" applyFont="1" applyFill="1">
      <alignment vertical="center"/>
    </xf>
    <xf numFmtId="0" fontId="33" fillId="6" borderId="1" xfId="12" applyFont="1" applyFill="1" applyBorder="1" applyAlignment="1">
      <alignment horizontal="center" vertical="center"/>
    </xf>
    <xf numFmtId="0" fontId="33" fillId="6" borderId="2" xfId="12" applyFont="1" applyFill="1" applyBorder="1" applyAlignment="1">
      <alignment horizontal="center" vertical="center"/>
    </xf>
    <xf numFmtId="0" fontId="33" fillId="6" borderId="3" xfId="12" applyFont="1" applyFill="1" applyBorder="1" applyAlignment="1">
      <alignment horizontal="center" vertical="center"/>
    </xf>
    <xf numFmtId="0" fontId="34" fillId="6" borderId="75" xfId="12" applyFont="1" applyFill="1" applyBorder="1" applyAlignment="1">
      <alignment horizontal="left" vertical="center"/>
    </xf>
    <xf numFmtId="0" fontId="34" fillId="6" borderId="75" xfId="12" applyFont="1" applyFill="1" applyBorder="1">
      <alignment vertical="center"/>
    </xf>
    <xf numFmtId="0" fontId="34" fillId="7" borderId="36" xfId="12" applyFont="1" applyFill="1" applyBorder="1" applyAlignment="1" applyProtection="1">
      <alignment horizontal="center" vertical="center"/>
      <protection locked="0"/>
    </xf>
    <xf numFmtId="0" fontId="34" fillId="7" borderId="8" xfId="12" applyFont="1" applyFill="1" applyBorder="1" applyAlignment="1" applyProtection="1">
      <alignment horizontal="center" vertical="center"/>
      <protection locked="0"/>
    </xf>
    <xf numFmtId="0" fontId="34" fillId="7" borderId="23" xfId="12" applyFont="1" applyFill="1" applyBorder="1" applyAlignment="1" applyProtection="1">
      <alignment horizontal="center" vertical="center"/>
      <protection locked="0"/>
    </xf>
    <xf numFmtId="0" fontId="34" fillId="7" borderId="92" xfId="12" applyFont="1" applyFill="1" applyBorder="1" applyAlignment="1" applyProtection="1">
      <alignment horizontal="center" vertical="center"/>
      <protection locked="0"/>
    </xf>
    <xf numFmtId="0" fontId="34" fillId="7" borderId="93" xfId="12" applyFont="1" applyFill="1" applyBorder="1" applyAlignment="1" applyProtection="1">
      <alignment horizontal="center" vertical="center"/>
      <protection locked="0"/>
    </xf>
    <xf numFmtId="0" fontId="34" fillId="7" borderId="94" xfId="12" applyFont="1" applyFill="1" applyBorder="1" applyAlignment="1" applyProtection="1">
      <alignment horizontal="center" vertical="center"/>
      <protection locked="0"/>
    </xf>
    <xf numFmtId="0" fontId="34" fillId="7" borderId="64" xfId="12" applyFont="1" applyFill="1" applyBorder="1" applyAlignment="1" applyProtection="1">
      <alignment horizontal="center" vertical="center" wrapText="1"/>
      <protection locked="0"/>
    </xf>
    <xf numFmtId="0" fontId="34" fillId="7" borderId="8" xfId="12" applyFont="1" applyFill="1" applyBorder="1" applyAlignment="1" applyProtection="1">
      <alignment horizontal="center" vertical="center" wrapText="1"/>
      <protection locked="0"/>
    </xf>
    <xf numFmtId="0" fontId="34" fillId="7" borderId="23" xfId="12" applyFont="1" applyFill="1" applyBorder="1" applyAlignment="1" applyProtection="1">
      <alignment horizontal="center" vertical="center" wrapText="1"/>
      <protection locked="0"/>
    </xf>
    <xf numFmtId="0" fontId="34" fillId="7" borderId="95" xfId="12" applyFont="1" applyFill="1" applyBorder="1" applyAlignment="1" applyProtection="1">
      <alignment horizontal="center" vertical="center" wrapText="1"/>
      <protection locked="0"/>
    </xf>
    <xf numFmtId="0" fontId="34" fillId="7" borderId="93" xfId="12" applyFont="1" applyFill="1" applyBorder="1" applyAlignment="1" applyProtection="1">
      <alignment horizontal="center" vertical="center" wrapText="1"/>
      <protection locked="0"/>
    </xf>
    <xf numFmtId="0" fontId="34" fillId="7" borderId="94" xfId="12" applyFont="1" applyFill="1" applyBorder="1" applyAlignment="1" applyProtection="1">
      <alignment horizontal="center" vertical="center" wrapText="1"/>
      <protection locked="0"/>
    </xf>
    <xf numFmtId="0" fontId="34" fillId="7" borderId="36" xfId="12" applyFont="1" applyFill="1" applyBorder="1" applyAlignment="1" applyProtection="1">
      <alignment horizontal="center" vertical="center" wrapText="1"/>
      <protection locked="0"/>
    </xf>
    <xf numFmtId="0" fontId="34" fillId="7" borderId="9" xfId="12" applyFont="1" applyFill="1" applyBorder="1" applyAlignment="1" applyProtection="1">
      <alignment horizontal="center" vertical="center" wrapText="1"/>
      <protection locked="0"/>
    </xf>
    <xf numFmtId="0" fontId="34" fillId="7" borderId="92" xfId="12" applyFont="1" applyFill="1" applyBorder="1" applyAlignment="1" applyProtection="1">
      <alignment horizontal="center" vertical="center" wrapText="1"/>
      <protection locked="0"/>
    </xf>
    <xf numFmtId="0" fontId="34" fillId="7" borderId="96" xfId="12" applyFont="1" applyFill="1" applyBorder="1" applyAlignment="1" applyProtection="1">
      <alignment horizontal="center" vertical="center" wrapText="1"/>
      <protection locked="0"/>
    </xf>
    <xf numFmtId="177" fontId="34" fillId="0" borderId="98" xfId="15" applyNumberFormat="1" applyFont="1" applyBorder="1" applyAlignment="1" applyProtection="1">
      <alignment horizontal="right" vertical="center" shrinkToFit="1"/>
      <protection locked="0"/>
    </xf>
    <xf numFmtId="177" fontId="34" fillId="0" borderId="99" xfId="15" applyNumberFormat="1" applyFont="1" applyBorder="1" applyAlignment="1" applyProtection="1">
      <alignment horizontal="right" vertical="center" shrinkToFit="1"/>
      <protection locked="0"/>
    </xf>
    <xf numFmtId="177" fontId="34" fillId="0" borderId="100" xfId="15" applyNumberFormat="1" applyFont="1" applyBorder="1" applyAlignment="1" applyProtection="1">
      <alignment horizontal="right" vertical="center" shrinkToFit="1"/>
      <protection locked="0"/>
    </xf>
    <xf numFmtId="0" fontId="34" fillId="0" borderId="98" xfId="15" applyFont="1" applyBorder="1" applyAlignment="1" applyProtection="1">
      <alignment horizontal="left" vertical="center" shrinkToFit="1"/>
      <protection locked="0"/>
    </xf>
    <xf numFmtId="0" fontId="34" fillId="0" borderId="99" xfId="15" applyFont="1" applyBorder="1" applyAlignment="1" applyProtection="1">
      <alignment horizontal="left" vertical="center" shrinkToFit="1"/>
      <protection locked="0"/>
    </xf>
    <xf numFmtId="0" fontId="34" fillId="0" borderId="110" xfId="15" applyFont="1" applyBorder="1" applyAlignment="1" applyProtection="1">
      <alignment horizontal="left" vertical="center" shrinkToFit="1"/>
      <protection locked="0"/>
    </xf>
    <xf numFmtId="0" fontId="34" fillId="0" borderId="98" xfId="14" applyFont="1" applyBorder="1" applyAlignment="1" applyProtection="1">
      <alignment horizontal="left" vertical="center" shrinkToFit="1"/>
      <protection locked="0"/>
    </xf>
    <xf numFmtId="0" fontId="34" fillId="0" borderId="99" xfId="14" applyFont="1" applyBorder="1" applyAlignment="1" applyProtection="1">
      <alignment horizontal="left" vertical="center" shrinkToFit="1"/>
      <protection locked="0"/>
    </xf>
    <xf numFmtId="0" fontId="34" fillId="0" borderId="100" xfId="14" applyFont="1" applyBorder="1" applyAlignment="1" applyProtection="1">
      <alignment horizontal="left" vertical="center" shrinkToFit="1"/>
      <protection locked="0"/>
    </xf>
    <xf numFmtId="177" fontId="34" fillId="0" borderId="101" xfId="14" applyNumberFormat="1" applyFont="1" applyBorder="1" applyAlignment="1" applyProtection="1">
      <alignment horizontal="right" vertical="center" shrinkToFit="1"/>
      <protection locked="0"/>
    </xf>
    <xf numFmtId="177" fontId="34" fillId="0" borderId="102" xfId="14" applyNumberFormat="1" applyFont="1" applyBorder="1" applyAlignment="1" applyProtection="1">
      <alignment horizontal="right" vertical="center" shrinkToFit="1"/>
      <protection locked="0"/>
    </xf>
    <xf numFmtId="177" fontId="34" fillId="0" borderId="103" xfId="14" applyNumberFormat="1" applyFont="1" applyBorder="1" applyAlignment="1" applyProtection="1">
      <alignment horizontal="right" vertical="center" shrinkToFit="1"/>
      <protection locked="0"/>
    </xf>
    <xf numFmtId="177" fontId="34" fillId="0" borderId="104" xfId="14" applyNumberFormat="1" applyFont="1" applyBorder="1" applyAlignment="1" applyProtection="1">
      <alignment horizontal="right" vertical="center" shrinkToFit="1"/>
      <protection locked="0"/>
    </xf>
    <xf numFmtId="177" fontId="34" fillId="0" borderId="105" xfId="14" applyNumberFormat="1" applyFont="1" applyBorder="1" applyAlignment="1" applyProtection="1">
      <alignment horizontal="right" vertical="center" shrinkToFit="1"/>
      <protection locked="0"/>
    </xf>
    <xf numFmtId="177" fontId="34" fillId="0" borderId="106" xfId="14" applyNumberFormat="1" applyFont="1" applyBorder="1" applyAlignment="1" applyProtection="1">
      <alignment horizontal="right" vertical="center" shrinkToFit="1"/>
      <protection locked="0"/>
    </xf>
    <xf numFmtId="177" fontId="34" fillId="0" borderId="107" xfId="15" applyNumberFormat="1" applyFont="1" applyBorder="1" applyAlignment="1" applyProtection="1">
      <alignment horizontal="right" vertical="center" shrinkToFit="1"/>
      <protection locked="0"/>
    </xf>
    <xf numFmtId="177" fontId="34" fillId="0" borderId="102" xfId="15" applyNumberFormat="1" applyFont="1" applyBorder="1" applyAlignment="1" applyProtection="1">
      <alignment horizontal="right" vertical="center" shrinkToFit="1"/>
      <protection locked="0"/>
    </xf>
    <xf numFmtId="0" fontId="34" fillId="0" borderId="102" xfId="15" applyFont="1" applyBorder="1" applyAlignment="1" applyProtection="1">
      <alignment horizontal="left" vertical="center" shrinkToFit="1"/>
      <protection locked="0"/>
    </xf>
    <xf numFmtId="0" fontId="34" fillId="0" borderId="108" xfId="15" applyFont="1" applyBorder="1" applyAlignment="1" applyProtection="1">
      <alignment horizontal="left" vertical="center" shrinkToFit="1"/>
      <protection locked="0"/>
    </xf>
    <xf numFmtId="0" fontId="34" fillId="0" borderId="100" xfId="15" applyFont="1" applyBorder="1" applyAlignment="1" applyProtection="1">
      <alignment horizontal="left" vertical="center" shrinkToFit="1"/>
      <protection locked="0"/>
    </xf>
    <xf numFmtId="0" fontId="1" fillId="7" borderId="64" xfId="12" applyFill="1" applyBorder="1" applyAlignment="1" applyProtection="1">
      <alignment horizontal="center" vertical="center" wrapText="1"/>
      <protection locked="0"/>
    </xf>
    <xf numFmtId="0" fontId="1" fillId="7" borderId="8" xfId="12" applyFill="1" applyBorder="1" applyAlignment="1" applyProtection="1">
      <alignment horizontal="center" vertical="center" wrapText="1"/>
      <protection locked="0"/>
    </xf>
    <xf numFmtId="0" fontId="1" fillId="7" borderId="23" xfId="12" applyFill="1" applyBorder="1" applyAlignment="1" applyProtection="1">
      <alignment horizontal="center" vertical="center" wrapText="1"/>
      <protection locked="0"/>
    </xf>
    <xf numFmtId="0" fontId="1" fillId="7" borderId="95" xfId="12" applyFill="1" applyBorder="1" applyAlignment="1" applyProtection="1">
      <alignment horizontal="center" vertical="center" wrapText="1"/>
      <protection locked="0"/>
    </xf>
    <xf numFmtId="0" fontId="1" fillId="7" borderId="93" xfId="12" applyFill="1" applyBorder="1" applyAlignment="1" applyProtection="1">
      <alignment horizontal="center" vertical="center" wrapText="1"/>
      <protection locked="0"/>
    </xf>
    <xf numFmtId="0" fontId="1" fillId="7" borderId="94" xfId="12" applyFill="1" applyBorder="1" applyAlignment="1" applyProtection="1">
      <alignment horizontal="center" vertical="center" wrapText="1"/>
      <protection locked="0"/>
    </xf>
    <xf numFmtId="177" fontId="34" fillId="0" borderId="120" xfId="15" applyNumberFormat="1" applyFont="1" applyBorder="1" applyAlignment="1" applyProtection="1">
      <alignment horizontal="right" vertical="center" shrinkToFit="1"/>
      <protection locked="0"/>
    </xf>
    <xf numFmtId="177" fontId="34" fillId="0" borderId="116" xfId="15" applyNumberFormat="1" applyFont="1" applyBorder="1" applyAlignment="1" applyProtection="1">
      <alignment horizontal="right" vertical="center" shrinkToFit="1"/>
      <protection locked="0"/>
    </xf>
    <xf numFmtId="0" fontId="34" fillId="0" borderId="116" xfId="15" applyFont="1" applyBorder="1" applyAlignment="1" applyProtection="1">
      <alignment horizontal="left" vertical="center" shrinkToFit="1"/>
      <protection locked="0"/>
    </xf>
    <xf numFmtId="0" fontId="34" fillId="0" borderId="121" xfId="15" applyFont="1" applyBorder="1" applyAlignment="1" applyProtection="1">
      <alignment horizontal="left" vertical="center" shrinkToFit="1"/>
      <protection locked="0"/>
    </xf>
    <xf numFmtId="0" fontId="34" fillId="0" borderId="112" xfId="15" applyFont="1" applyBorder="1" applyAlignment="1" applyProtection="1">
      <alignment horizontal="left" vertical="center" shrinkToFit="1"/>
      <protection locked="0"/>
    </xf>
    <xf numFmtId="0" fontId="34" fillId="0" borderId="113" xfId="15" applyFont="1" applyBorder="1" applyAlignment="1" applyProtection="1">
      <alignment horizontal="left" vertical="center" shrinkToFit="1"/>
      <protection locked="0"/>
    </xf>
    <xf numFmtId="0" fontId="34" fillId="0" borderId="114" xfId="15" applyFont="1" applyBorder="1" applyAlignment="1" applyProtection="1">
      <alignment horizontal="left" vertical="center" shrinkToFit="1"/>
      <protection locked="0"/>
    </xf>
    <xf numFmtId="177" fontId="34" fillId="0" borderId="112" xfId="15" applyNumberFormat="1" applyFont="1" applyBorder="1" applyAlignment="1" applyProtection="1">
      <alignment horizontal="right" vertical="center" shrinkToFit="1"/>
      <protection locked="0"/>
    </xf>
    <xf numFmtId="177" fontId="34" fillId="0" borderId="113" xfId="15" applyNumberFormat="1" applyFont="1" applyBorder="1" applyAlignment="1" applyProtection="1">
      <alignment horizontal="right" vertical="center" shrinkToFit="1"/>
      <protection locked="0"/>
    </xf>
    <xf numFmtId="177" fontId="34" fillId="0" borderId="114" xfId="15" applyNumberFormat="1" applyFont="1" applyBorder="1" applyAlignment="1" applyProtection="1">
      <alignment horizontal="right" vertical="center" shrinkToFit="1"/>
      <protection locked="0"/>
    </xf>
    <xf numFmtId="0" fontId="34" fillId="0" borderId="119" xfId="15" applyFont="1" applyBorder="1" applyAlignment="1" applyProtection="1">
      <alignment horizontal="left" vertical="center" shrinkToFit="1"/>
      <protection locked="0"/>
    </xf>
    <xf numFmtId="0" fontId="34" fillId="0" borderId="112" xfId="14" applyFont="1" applyBorder="1" applyAlignment="1" applyProtection="1">
      <alignment horizontal="left" vertical="center" shrinkToFit="1"/>
      <protection locked="0"/>
    </xf>
    <xf numFmtId="0" fontId="34" fillId="0" borderId="113" xfId="14" applyFont="1" applyBorder="1" applyAlignment="1" applyProtection="1">
      <alignment horizontal="left" vertical="center" shrinkToFit="1"/>
      <protection locked="0"/>
    </xf>
    <xf numFmtId="0" fontId="34" fillId="0" borderId="114" xfId="14" applyFont="1" applyBorder="1" applyAlignment="1" applyProtection="1">
      <alignment horizontal="left" vertical="center" shrinkToFit="1"/>
      <protection locked="0"/>
    </xf>
    <xf numFmtId="177" fontId="34" fillId="0" borderId="115" xfId="14" applyNumberFormat="1" applyFont="1" applyBorder="1" applyAlignment="1" applyProtection="1">
      <alignment horizontal="right" vertical="center" shrinkToFit="1"/>
      <protection locked="0"/>
    </xf>
    <xf numFmtId="177" fontId="34" fillId="0" borderId="116" xfId="14" applyNumberFormat="1" applyFont="1" applyBorder="1" applyAlignment="1" applyProtection="1">
      <alignment horizontal="right" vertical="center" shrinkToFit="1"/>
      <protection locked="0"/>
    </xf>
    <xf numFmtId="177" fontId="34" fillId="0" borderId="117" xfId="14" applyNumberFormat="1" applyFont="1" applyBorder="1" applyAlignment="1" applyProtection="1">
      <alignment horizontal="right" vertical="center" shrinkToFit="1"/>
      <protection locked="0"/>
    </xf>
    <xf numFmtId="177" fontId="34" fillId="0" borderId="118" xfId="14" applyNumberFormat="1" applyFont="1" applyBorder="1" applyAlignment="1" applyProtection="1">
      <alignment horizontal="right" vertical="center" shrinkToFit="1"/>
      <protection locked="0"/>
    </xf>
    <xf numFmtId="177" fontId="34" fillId="0" borderId="113" xfId="14" applyNumberFormat="1" applyFont="1" applyBorder="1" applyAlignment="1" applyProtection="1">
      <alignment horizontal="right" vertical="center" shrinkToFit="1"/>
      <protection locked="0"/>
    </xf>
    <xf numFmtId="177" fontId="34" fillId="0" borderId="119" xfId="14" applyNumberFormat="1" applyFont="1" applyBorder="1" applyAlignment="1" applyProtection="1">
      <alignment horizontal="right" vertical="center" shrinkToFit="1"/>
      <protection locked="0"/>
    </xf>
    <xf numFmtId="0" fontId="34" fillId="8" borderId="44" xfId="12" applyFont="1" applyFill="1" applyBorder="1" applyAlignment="1" applyProtection="1">
      <alignment horizontal="left" vertical="center" shrinkToFit="1"/>
      <protection locked="0"/>
    </xf>
    <xf numFmtId="0" fontId="34" fillId="8" borderId="18" xfId="12" applyFont="1" applyFill="1" applyBorder="1" applyAlignment="1" applyProtection="1">
      <alignment horizontal="left" vertical="center" shrinkToFit="1"/>
      <protection locked="0"/>
    </xf>
    <xf numFmtId="0" fontId="34" fillId="8" borderId="43" xfId="12" applyFont="1" applyFill="1" applyBorder="1" applyAlignment="1" applyProtection="1">
      <alignment horizontal="left" vertical="center" shrinkToFit="1"/>
      <protection locked="0"/>
    </xf>
    <xf numFmtId="177" fontId="34" fillId="8" borderId="128" xfId="15" applyNumberFormat="1" applyFont="1" applyFill="1" applyBorder="1" applyAlignment="1" applyProtection="1">
      <alignment horizontal="right" vertical="center" shrinkToFit="1"/>
      <protection locked="0"/>
    </xf>
    <xf numFmtId="177" fontId="34" fillId="8" borderId="129" xfId="15" applyNumberFormat="1" applyFont="1" applyFill="1" applyBorder="1" applyAlignment="1" applyProtection="1">
      <alignment horizontal="right" vertical="center" shrinkToFit="1"/>
      <protection locked="0"/>
    </xf>
    <xf numFmtId="177" fontId="34" fillId="8" borderId="130" xfId="15" applyNumberFormat="1" applyFont="1" applyFill="1" applyBorder="1" applyAlignment="1" applyProtection="1">
      <alignment horizontal="right" vertical="center" shrinkToFit="1"/>
      <protection locked="0"/>
    </xf>
    <xf numFmtId="177" fontId="34" fillId="8" borderId="131" xfId="15" applyNumberFormat="1" applyFont="1" applyFill="1" applyBorder="1" applyAlignment="1" applyProtection="1">
      <alignment horizontal="right" vertical="center" shrinkToFit="1"/>
      <protection locked="0"/>
    </xf>
    <xf numFmtId="177" fontId="34" fillId="8" borderId="132" xfId="15" applyNumberFormat="1" applyFont="1" applyFill="1" applyBorder="1" applyAlignment="1" applyProtection="1">
      <alignment horizontal="right" vertical="center" shrinkToFit="1"/>
      <protection locked="0"/>
    </xf>
    <xf numFmtId="177" fontId="34" fillId="8" borderId="133" xfId="15" applyNumberFormat="1" applyFont="1" applyFill="1" applyBorder="1" applyAlignment="1" applyProtection="1">
      <alignment horizontal="right" vertical="center" shrinkToFit="1"/>
      <protection locked="0"/>
    </xf>
    <xf numFmtId="177" fontId="34" fillId="8" borderId="134" xfId="15" applyNumberFormat="1" applyFont="1" applyFill="1" applyBorder="1" applyAlignment="1" applyProtection="1">
      <alignment horizontal="right" vertical="center" shrinkToFit="1"/>
      <protection locked="0"/>
    </xf>
    <xf numFmtId="177" fontId="34" fillId="0" borderId="123" xfId="14" applyNumberFormat="1" applyFont="1" applyBorder="1" applyAlignment="1" applyProtection="1">
      <alignment horizontal="right" vertical="center" shrinkToFit="1"/>
      <protection locked="0"/>
    </xf>
    <xf numFmtId="177" fontId="34" fillId="0" borderId="124" xfId="14" applyNumberFormat="1" applyFont="1" applyBorder="1" applyAlignment="1" applyProtection="1">
      <alignment horizontal="right" vertical="center" shrinkToFit="1"/>
      <protection locked="0"/>
    </xf>
    <xf numFmtId="177" fontId="34" fillId="0" borderId="125" xfId="14" applyNumberFormat="1" applyFont="1" applyBorder="1" applyAlignment="1" applyProtection="1">
      <alignment horizontal="right" vertical="center" shrinkToFit="1"/>
      <protection locked="0"/>
    </xf>
    <xf numFmtId="177" fontId="34" fillId="0" borderId="126" xfId="15" applyNumberFormat="1" applyFont="1" applyBorder="1" applyAlignment="1" applyProtection="1">
      <alignment horizontal="right" vertical="center" shrinkToFit="1"/>
      <protection locked="0"/>
    </xf>
    <xf numFmtId="177" fontId="34" fillId="0" borderId="124" xfId="15" applyNumberFormat="1" applyFont="1" applyBorder="1" applyAlignment="1" applyProtection="1">
      <alignment horizontal="right" vertical="center" shrinkToFit="1"/>
      <protection locked="0"/>
    </xf>
    <xf numFmtId="0" fontId="34" fillId="0" borderId="124" xfId="15" applyFont="1" applyBorder="1" applyAlignment="1" applyProtection="1">
      <alignment horizontal="left" vertical="center" shrinkToFit="1"/>
      <protection locked="0"/>
    </xf>
    <xf numFmtId="0" fontId="34" fillId="0" borderId="127" xfId="15" applyFont="1" applyBorder="1" applyAlignment="1" applyProtection="1">
      <alignment horizontal="left" vertical="center" shrinkToFit="1"/>
      <protection locked="0"/>
    </xf>
    <xf numFmtId="0" fontId="34" fillId="0" borderId="25" xfId="12" applyFont="1" applyBorder="1" applyAlignment="1" applyProtection="1">
      <alignment horizontal="center" vertical="center"/>
      <protection locked="0"/>
    </xf>
    <xf numFmtId="0" fontId="34" fillId="0" borderId="26" xfId="12" applyFont="1" applyBorder="1" applyAlignment="1" applyProtection="1">
      <alignment horizontal="center" vertical="center"/>
      <protection locked="0"/>
    </xf>
    <xf numFmtId="0" fontId="34" fillId="6" borderId="8" xfId="12" applyFont="1" applyFill="1" applyBorder="1" applyAlignment="1">
      <alignment horizontal="left" vertical="center"/>
    </xf>
    <xf numFmtId="0" fontId="34" fillId="8" borderId="129" xfId="15" applyFont="1" applyFill="1" applyBorder="1" applyAlignment="1" applyProtection="1">
      <alignment horizontal="left" vertical="center" shrinkToFit="1"/>
      <protection locked="0"/>
    </xf>
    <xf numFmtId="0" fontId="34" fillId="8" borderId="132" xfId="15" applyFont="1" applyFill="1" applyBorder="1" applyAlignment="1" applyProtection="1">
      <alignment horizontal="left" vertical="center" shrinkToFit="1"/>
      <protection locked="0"/>
    </xf>
    <xf numFmtId="177" fontId="34" fillId="8" borderId="17" xfId="15" applyNumberFormat="1" applyFont="1" applyFill="1" applyBorder="1" applyAlignment="1" applyProtection="1">
      <alignment horizontal="right" vertical="center" shrinkToFit="1"/>
      <protection locked="0"/>
    </xf>
    <xf numFmtId="177" fontId="34" fillId="8" borderId="18" xfId="15" applyNumberFormat="1" applyFont="1" applyFill="1" applyBorder="1" applyAlignment="1" applyProtection="1">
      <alignment horizontal="right" vertical="center" shrinkToFit="1"/>
      <protection locked="0"/>
    </xf>
    <xf numFmtId="177" fontId="34" fillId="8" borderId="19" xfId="15" applyNumberFormat="1" applyFont="1" applyFill="1" applyBorder="1" applyAlignment="1" applyProtection="1">
      <alignment horizontal="right" vertical="center" shrinkToFit="1"/>
      <protection locked="0"/>
    </xf>
    <xf numFmtId="0" fontId="34" fillId="7" borderId="36" xfId="12" applyFont="1" applyFill="1" applyBorder="1" applyAlignment="1" applyProtection="1">
      <alignment horizontal="center" vertical="center" wrapText="1" shrinkToFit="1"/>
      <protection locked="0"/>
    </xf>
    <xf numFmtId="0" fontId="34" fillId="7" borderId="8" xfId="12" applyFont="1" applyFill="1" applyBorder="1" applyAlignment="1" applyProtection="1">
      <alignment horizontal="center" vertical="center" shrinkToFit="1"/>
      <protection locked="0"/>
    </xf>
    <xf numFmtId="0" fontId="34" fillId="7" borderId="9" xfId="12" applyFont="1" applyFill="1" applyBorder="1" applyAlignment="1" applyProtection="1">
      <alignment horizontal="center" vertical="center" shrinkToFit="1"/>
      <protection locked="0"/>
    </xf>
    <xf numFmtId="0" fontId="34" fillId="7" borderId="92" xfId="12" applyFont="1" applyFill="1" applyBorder="1" applyAlignment="1" applyProtection="1">
      <alignment horizontal="center" vertical="center" shrinkToFit="1"/>
      <protection locked="0"/>
    </xf>
    <xf numFmtId="0" fontId="34" fillId="7" borderId="93" xfId="12" applyFont="1" applyFill="1" applyBorder="1" applyAlignment="1" applyProtection="1">
      <alignment horizontal="center" vertical="center" shrinkToFit="1"/>
      <protection locked="0"/>
    </xf>
    <xf numFmtId="0" fontId="34" fillId="7" borderId="96" xfId="12" applyFont="1" applyFill="1" applyBorder="1" applyAlignment="1" applyProtection="1">
      <alignment horizontal="center" vertical="center" shrinkToFit="1"/>
      <protection locked="0"/>
    </xf>
    <xf numFmtId="0" fontId="34" fillId="0" borderId="137" xfId="12" applyFont="1" applyBorder="1" applyAlignment="1" applyProtection="1">
      <alignment horizontal="left" vertical="center" shrinkToFit="1"/>
      <protection locked="0"/>
    </xf>
    <xf numFmtId="0" fontId="34" fillId="0" borderId="140" xfId="12" applyFont="1" applyBorder="1" applyAlignment="1" applyProtection="1">
      <alignment horizontal="left" vertical="center" shrinkToFit="1"/>
      <protection locked="0"/>
    </xf>
    <xf numFmtId="177" fontId="34" fillId="0" borderId="136" xfId="14" applyNumberFormat="1" applyFont="1" applyBorder="1" applyAlignment="1" applyProtection="1">
      <alignment horizontal="right" vertical="center" shrinkToFit="1"/>
      <protection locked="0"/>
    </xf>
    <xf numFmtId="177" fontId="34" fillId="0" borderId="137" xfId="14" applyNumberFormat="1" applyFont="1" applyBorder="1" applyAlignment="1" applyProtection="1">
      <alignment horizontal="right" vertical="center" shrinkToFit="1"/>
      <protection locked="0"/>
    </xf>
    <xf numFmtId="177" fontId="34" fillId="0" borderId="138" xfId="14" applyNumberFormat="1" applyFont="1" applyBorder="1" applyAlignment="1" applyProtection="1">
      <alignment horizontal="right" vertical="center" shrinkToFit="1"/>
      <protection locked="0"/>
    </xf>
    <xf numFmtId="177" fontId="34" fillId="0" borderId="139" xfId="14" applyNumberFormat="1" applyFont="1" applyBorder="1" applyAlignment="1" applyProtection="1">
      <alignment horizontal="right" vertical="center" shrinkToFit="1"/>
      <protection locked="0"/>
    </xf>
    <xf numFmtId="177" fontId="34" fillId="0" borderId="140" xfId="14" applyNumberFormat="1" applyFont="1" applyBorder="1" applyAlignment="1" applyProtection="1">
      <alignment horizontal="right" vertical="center" shrinkToFit="1"/>
      <protection locked="0"/>
    </xf>
    <xf numFmtId="177" fontId="34" fillId="0" borderId="141" xfId="12" applyNumberFormat="1" applyFont="1" applyBorder="1" applyAlignment="1" applyProtection="1">
      <alignment horizontal="right" vertical="center" shrinkToFit="1"/>
      <protection locked="0"/>
    </xf>
    <xf numFmtId="177" fontId="34" fillId="0" borderId="137" xfId="12" applyNumberFormat="1" applyFont="1" applyBorder="1" applyAlignment="1" applyProtection="1">
      <alignment horizontal="right" vertical="center" shrinkToFit="1"/>
      <protection locked="0"/>
    </xf>
    <xf numFmtId="187" fontId="34" fillId="0" borderId="137" xfId="12" applyNumberFormat="1" applyFont="1" applyBorder="1" applyAlignment="1" applyProtection="1">
      <alignment horizontal="right" vertical="center" shrinkToFit="1"/>
      <protection locked="0"/>
    </xf>
    <xf numFmtId="177" fontId="34" fillId="0" borderId="116" xfId="12" applyNumberFormat="1" applyFont="1" applyBorder="1" applyAlignment="1" applyProtection="1">
      <alignment horizontal="right" vertical="center" shrinkToFit="1"/>
      <protection locked="0"/>
    </xf>
    <xf numFmtId="187" fontId="34" fillId="0" borderId="116" xfId="12" applyNumberFormat="1" applyFont="1" applyBorder="1" applyAlignment="1" applyProtection="1">
      <alignment horizontal="right" vertical="center" shrinkToFit="1"/>
      <protection locked="0"/>
    </xf>
    <xf numFmtId="0" fontId="34" fillId="0" borderId="116" xfId="12" applyFont="1" applyBorder="1" applyAlignment="1" applyProtection="1">
      <alignment horizontal="left" vertical="center" shrinkToFit="1"/>
      <protection locked="0"/>
    </xf>
    <xf numFmtId="0" fontId="34" fillId="0" borderId="121" xfId="12" applyFont="1" applyBorder="1" applyAlignment="1" applyProtection="1">
      <alignment horizontal="left" vertical="center" shrinkToFit="1"/>
      <protection locked="0"/>
    </xf>
    <xf numFmtId="177" fontId="34" fillId="0" borderId="120" xfId="12" applyNumberFormat="1" applyFont="1" applyBorder="1" applyAlignment="1" applyProtection="1">
      <alignment horizontal="right" vertical="center" shrinkToFit="1"/>
      <protection locked="0"/>
    </xf>
    <xf numFmtId="177" fontId="34" fillId="6" borderId="115" xfId="13" applyNumberFormat="1" applyFont="1" applyFill="1" applyBorder="1" applyAlignment="1" applyProtection="1">
      <alignment horizontal="right" vertical="center" shrinkToFit="1"/>
      <protection locked="0"/>
    </xf>
    <xf numFmtId="177" fontId="34" fillId="6" borderId="116" xfId="13" applyNumberFormat="1" applyFont="1" applyFill="1" applyBorder="1" applyAlignment="1" applyProtection="1">
      <alignment horizontal="right" vertical="center" shrinkToFit="1"/>
      <protection locked="0"/>
    </xf>
    <xf numFmtId="177" fontId="34" fillId="6" borderId="117" xfId="13" applyNumberFormat="1" applyFont="1" applyFill="1" applyBorder="1" applyAlignment="1" applyProtection="1">
      <alignment horizontal="right" vertical="center" shrinkToFit="1"/>
      <protection locked="0"/>
    </xf>
    <xf numFmtId="187" fontId="34" fillId="6" borderId="116" xfId="13" applyNumberFormat="1" applyFont="1" applyFill="1" applyBorder="1" applyAlignment="1" applyProtection="1">
      <alignment horizontal="right" vertical="center" shrinkToFit="1"/>
      <protection locked="0"/>
    </xf>
    <xf numFmtId="177" fontId="34" fillId="6" borderId="120" xfId="13" applyNumberFormat="1" applyFont="1" applyFill="1" applyBorder="1" applyAlignment="1" applyProtection="1">
      <alignment horizontal="right" vertical="center" shrinkToFit="1"/>
      <protection locked="0"/>
    </xf>
    <xf numFmtId="177" fontId="34" fillId="8" borderId="142" xfId="12" applyNumberFormat="1" applyFont="1" applyFill="1" applyBorder="1" applyAlignment="1" applyProtection="1">
      <alignment horizontal="right" vertical="center" shrinkToFit="1"/>
      <protection locked="0"/>
    </xf>
    <xf numFmtId="177" fontId="34" fillId="8" borderId="134" xfId="12" applyNumberFormat="1" applyFont="1" applyFill="1" applyBorder="1" applyAlignment="1" applyProtection="1">
      <alignment horizontal="right" vertical="center" shrinkToFit="1"/>
      <protection locked="0"/>
    </xf>
    <xf numFmtId="177" fontId="34" fillId="8" borderId="143" xfId="12" applyNumberFormat="1" applyFont="1" applyFill="1" applyBorder="1" applyAlignment="1" applyProtection="1">
      <alignment horizontal="right" vertical="center" shrinkToFit="1"/>
      <protection locked="0"/>
    </xf>
    <xf numFmtId="177" fontId="34" fillId="8" borderId="131" xfId="12" applyNumberFormat="1" applyFont="1" applyFill="1" applyBorder="1" applyAlignment="1" applyProtection="1">
      <alignment horizontal="right" vertical="center" shrinkToFit="1"/>
      <protection locked="0"/>
    </xf>
    <xf numFmtId="177" fontId="34" fillId="8" borderId="129" xfId="12" applyNumberFormat="1" applyFont="1" applyFill="1" applyBorder="1" applyAlignment="1" applyProtection="1">
      <alignment horizontal="right" vertical="center" shrinkToFit="1"/>
      <protection locked="0"/>
    </xf>
    <xf numFmtId="177" fontId="34" fillId="8" borderId="132" xfId="12" applyNumberFormat="1" applyFont="1" applyFill="1" applyBorder="1" applyAlignment="1" applyProtection="1">
      <alignment horizontal="right" vertical="center" shrinkToFit="1"/>
      <protection locked="0"/>
    </xf>
    <xf numFmtId="177" fontId="34" fillId="8" borderId="133" xfId="12" applyNumberFormat="1" applyFont="1" applyFill="1" applyBorder="1" applyAlignment="1" applyProtection="1">
      <alignment horizontal="right" vertical="center" shrinkToFit="1"/>
      <protection locked="0"/>
    </xf>
    <xf numFmtId="0" fontId="34" fillId="0" borderId="81" xfId="12" applyFont="1" applyBorder="1" applyAlignment="1" applyProtection="1">
      <alignment horizontal="center" vertical="center" shrinkToFit="1"/>
      <protection locked="0"/>
    </xf>
    <xf numFmtId="187" fontId="34" fillId="8" borderId="134" xfId="12" applyNumberFormat="1" applyFont="1" applyFill="1" applyBorder="1" applyAlignment="1" applyProtection="1">
      <alignment horizontal="right" vertical="center" shrinkToFit="1"/>
      <protection locked="0"/>
    </xf>
    <xf numFmtId="0" fontId="34" fillId="8" borderId="129" xfId="12" applyFont="1" applyFill="1" applyBorder="1" applyAlignment="1" applyProtection="1">
      <alignment horizontal="left" vertical="center" shrinkToFit="1"/>
      <protection locked="0"/>
    </xf>
    <xf numFmtId="0" fontId="34" fillId="8" borderId="132" xfId="12" applyFont="1" applyFill="1" applyBorder="1" applyAlignment="1" applyProtection="1">
      <alignment horizontal="left" vertical="center" shrinkToFit="1"/>
      <protection locked="0"/>
    </xf>
    <xf numFmtId="177" fontId="34" fillId="8" borderId="17" xfId="12" applyNumberFormat="1" applyFont="1" applyFill="1" applyBorder="1" applyAlignment="1" applyProtection="1">
      <alignment horizontal="right" vertical="center" shrinkToFit="1"/>
      <protection locked="0"/>
    </xf>
    <xf numFmtId="177" fontId="34" fillId="8" borderId="18" xfId="12" applyNumberFormat="1" applyFont="1" applyFill="1" applyBorder="1" applyAlignment="1" applyProtection="1">
      <alignment horizontal="right" vertical="center" shrinkToFit="1"/>
      <protection locked="0"/>
    </xf>
    <xf numFmtId="177" fontId="34" fillId="8" borderId="19" xfId="12" applyNumberFormat="1" applyFont="1" applyFill="1" applyBorder="1" applyAlignment="1" applyProtection="1">
      <alignment horizontal="right" vertical="center" shrinkToFit="1"/>
      <protection locked="0"/>
    </xf>
    <xf numFmtId="0" fontId="34" fillId="7" borderId="64" xfId="12" applyFont="1" applyFill="1" applyBorder="1" applyAlignment="1" applyProtection="1">
      <alignment horizontal="center" vertical="center" wrapText="1" shrinkToFit="1"/>
      <protection locked="0"/>
    </xf>
    <xf numFmtId="0" fontId="34" fillId="7" borderId="23"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shrinkToFit="1"/>
      <protection locked="0"/>
    </xf>
    <xf numFmtId="0" fontId="34" fillId="7" borderId="94"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protection locked="0"/>
    </xf>
    <xf numFmtId="0" fontId="34" fillId="6" borderId="112" xfId="12" applyFont="1" applyFill="1" applyBorder="1" applyAlignment="1" applyProtection="1">
      <alignment horizontal="left" vertical="center" shrinkToFit="1"/>
      <protection locked="0"/>
    </xf>
    <xf numFmtId="0" fontId="34" fillId="6" borderId="113" xfId="12" applyFont="1" applyFill="1" applyBorder="1" applyAlignment="1" applyProtection="1">
      <alignment horizontal="left" vertical="center" shrinkToFit="1"/>
      <protection locked="0"/>
    </xf>
    <xf numFmtId="0" fontId="34" fillId="6" borderId="119" xfId="12" applyFont="1" applyFill="1" applyBorder="1" applyAlignment="1" applyProtection="1">
      <alignment horizontal="left" vertical="center" shrinkToFit="1"/>
      <protection locked="0"/>
    </xf>
    <xf numFmtId="177" fontId="34" fillId="6" borderId="112" xfId="12" applyNumberFormat="1" applyFont="1" applyFill="1" applyBorder="1" applyAlignment="1" applyProtection="1">
      <alignment horizontal="right" vertical="center" shrinkToFit="1"/>
      <protection locked="0"/>
    </xf>
    <xf numFmtId="177" fontId="34" fillId="6" borderId="113" xfId="12" applyNumberFormat="1" applyFont="1" applyFill="1" applyBorder="1" applyAlignment="1" applyProtection="1">
      <alignment horizontal="right" vertical="center" shrinkToFit="1"/>
      <protection locked="0"/>
    </xf>
    <xf numFmtId="177" fontId="34" fillId="6" borderId="114" xfId="12" applyNumberFormat="1" applyFont="1" applyFill="1" applyBorder="1" applyAlignment="1" applyProtection="1">
      <alignment horizontal="right" vertical="center" shrinkToFit="1"/>
      <protection locked="0"/>
    </xf>
    <xf numFmtId="0" fontId="34" fillId="6" borderId="114" xfId="12" applyFont="1" applyFill="1" applyBorder="1" applyAlignment="1" applyProtection="1">
      <alignment horizontal="left" vertical="center" shrinkToFit="1"/>
      <protection locked="0"/>
    </xf>
    <xf numFmtId="177" fontId="34" fillId="0" borderId="102" xfId="12" applyNumberFormat="1" applyFont="1" applyBorder="1" applyAlignment="1" applyProtection="1">
      <alignment horizontal="right" vertical="center" shrinkToFit="1"/>
      <protection locked="0"/>
    </xf>
    <xf numFmtId="0" fontId="34" fillId="0" borderId="102" xfId="12" applyFont="1" applyBorder="1" applyAlignment="1" applyProtection="1">
      <alignment horizontal="left" vertical="center" shrinkToFit="1"/>
      <protection locked="0"/>
    </xf>
    <xf numFmtId="0" fontId="34" fillId="0" borderId="108" xfId="12" applyFont="1" applyBorder="1" applyAlignment="1" applyProtection="1">
      <alignment horizontal="left" vertical="center" shrinkToFit="1"/>
      <protection locked="0"/>
    </xf>
    <xf numFmtId="0" fontId="34" fillId="0" borderId="98" xfId="12" applyFont="1" applyBorder="1" applyAlignment="1" applyProtection="1">
      <alignment horizontal="left" vertical="center" shrinkToFit="1"/>
      <protection locked="0"/>
    </xf>
    <xf numFmtId="0" fontId="34" fillId="0" borderId="99" xfId="12" applyFont="1" applyBorder="1" applyAlignment="1" applyProtection="1">
      <alignment horizontal="left" vertical="center" shrinkToFit="1"/>
      <protection locked="0"/>
    </xf>
    <xf numFmtId="0" fontId="34" fillId="0" borderId="100" xfId="12" applyFont="1" applyBorder="1" applyAlignment="1" applyProtection="1">
      <alignment horizontal="left" vertical="center" shrinkToFit="1"/>
      <protection locked="0"/>
    </xf>
    <xf numFmtId="177" fontId="34" fillId="0" borderId="101" xfId="12" applyNumberFormat="1" applyFont="1" applyBorder="1" applyAlignment="1" applyProtection="1">
      <alignment horizontal="right" vertical="center" shrinkToFit="1"/>
      <protection locked="0"/>
    </xf>
    <xf numFmtId="0" fontId="34" fillId="0" borderId="112" xfId="12" applyFont="1" applyBorder="1" applyAlignment="1" applyProtection="1">
      <alignment horizontal="left" vertical="center" shrinkToFit="1"/>
      <protection locked="0"/>
    </xf>
    <xf numFmtId="0" fontId="34" fillId="0" borderId="113" xfId="12" applyFont="1" applyBorder="1" applyAlignment="1" applyProtection="1">
      <alignment horizontal="left" vertical="center" shrinkToFit="1"/>
      <protection locked="0"/>
    </xf>
    <xf numFmtId="0" fontId="34" fillId="0" borderId="114" xfId="12" applyFont="1" applyBorder="1" applyAlignment="1" applyProtection="1">
      <alignment horizontal="left" vertical="center" shrinkToFit="1"/>
      <protection locked="0"/>
    </xf>
    <xf numFmtId="177" fontId="34" fillId="0" borderId="115" xfId="12" applyNumberFormat="1" applyFont="1" applyBorder="1" applyAlignment="1" applyProtection="1">
      <alignment horizontal="right" vertical="center" shrinkToFit="1"/>
      <protection locked="0"/>
    </xf>
    <xf numFmtId="177" fontId="34" fillId="0" borderId="112" xfId="12" applyNumberFormat="1" applyFont="1" applyBorder="1" applyAlignment="1" applyProtection="1">
      <alignment horizontal="right" vertical="center" shrinkToFit="1"/>
      <protection locked="0"/>
    </xf>
    <xf numFmtId="177" fontId="34" fillId="0" borderId="113" xfId="12" applyNumberFormat="1" applyFont="1" applyBorder="1" applyAlignment="1" applyProtection="1">
      <alignment horizontal="right" vertical="center" shrinkToFit="1"/>
      <protection locked="0"/>
    </xf>
    <xf numFmtId="177" fontId="34" fillId="0" borderId="117" xfId="12" applyNumberFormat="1" applyFont="1" applyBorder="1" applyAlignment="1" applyProtection="1">
      <alignment horizontal="right" vertical="center" shrinkToFit="1"/>
      <protection locked="0"/>
    </xf>
    <xf numFmtId="0" fontId="34" fillId="6" borderId="145" xfId="12" applyFont="1" applyFill="1" applyBorder="1" applyAlignment="1" applyProtection="1">
      <alignment horizontal="left" vertical="center" shrinkToFit="1"/>
      <protection locked="0"/>
    </xf>
    <xf numFmtId="0" fontId="34" fillId="6" borderId="146" xfId="12" applyFont="1" applyFill="1" applyBorder="1" applyAlignment="1" applyProtection="1">
      <alignment horizontal="left" vertical="center" shrinkToFit="1"/>
      <protection locked="0"/>
    </xf>
    <xf numFmtId="0" fontId="34" fillId="6" borderId="147" xfId="12" applyFont="1" applyFill="1" applyBorder="1" applyAlignment="1" applyProtection="1">
      <alignment horizontal="left" vertical="center" shrinkToFit="1"/>
      <protection locked="0"/>
    </xf>
    <xf numFmtId="177" fontId="34" fillId="6" borderId="123" xfId="12" applyNumberFormat="1" applyFont="1" applyFill="1" applyBorder="1" applyAlignment="1" applyProtection="1">
      <alignment horizontal="right" vertical="center" shrinkToFit="1"/>
      <protection locked="0"/>
    </xf>
    <xf numFmtId="177" fontId="34" fillId="6" borderId="124" xfId="12" applyNumberFormat="1" applyFont="1" applyFill="1" applyBorder="1" applyAlignment="1" applyProtection="1">
      <alignment horizontal="right" vertical="center" shrinkToFit="1"/>
      <protection locked="0"/>
    </xf>
    <xf numFmtId="0" fontId="34" fillId="6" borderId="124" xfId="12" applyFont="1" applyFill="1" applyBorder="1" applyAlignment="1" applyProtection="1">
      <alignment horizontal="left" vertical="center" shrinkToFit="1"/>
      <protection locked="0"/>
    </xf>
    <xf numFmtId="0" fontId="34" fillId="6" borderId="127" xfId="12" applyFont="1" applyFill="1" applyBorder="1" applyAlignment="1" applyProtection="1">
      <alignment horizontal="left" vertical="center" shrinkToFit="1"/>
      <protection locked="0"/>
    </xf>
    <xf numFmtId="177" fontId="34" fillId="8" borderId="148" xfId="12" applyNumberFormat="1" applyFont="1" applyFill="1" applyBorder="1" applyAlignment="1" applyProtection="1">
      <alignment horizontal="right" vertical="center" shrinkToFit="1"/>
      <protection locked="0"/>
    </xf>
    <xf numFmtId="177" fontId="34" fillId="8" borderId="149" xfId="12" applyNumberFormat="1" applyFont="1" applyFill="1" applyBorder="1" applyAlignment="1" applyProtection="1">
      <alignment horizontal="right" vertical="center" shrinkToFit="1"/>
      <protection locked="0"/>
    </xf>
    <xf numFmtId="177" fontId="34" fillId="8" borderId="150" xfId="12" applyNumberFormat="1" applyFont="1" applyFill="1" applyBorder="1" applyAlignment="1" applyProtection="1">
      <alignment horizontal="right" vertical="center" shrinkToFit="1"/>
      <protection locked="0"/>
    </xf>
    <xf numFmtId="177" fontId="34" fillId="8" borderId="44" xfId="12" applyNumberFormat="1" applyFont="1" applyFill="1" applyBorder="1" applyAlignment="1" applyProtection="1">
      <alignment horizontal="right" vertical="center" shrinkToFit="1"/>
      <protection locked="0"/>
    </xf>
    <xf numFmtId="177" fontId="34" fillId="8" borderId="43" xfId="12" applyNumberFormat="1" applyFont="1" applyFill="1" applyBorder="1" applyAlignment="1" applyProtection="1">
      <alignment horizontal="right" vertical="center" shrinkToFit="1"/>
      <protection locked="0"/>
    </xf>
    <xf numFmtId="0" fontId="34" fillId="6" borderId="39" xfId="12" applyFont="1" applyFill="1" applyBorder="1" applyAlignment="1">
      <alignment horizontal="center" vertical="center"/>
    </xf>
    <xf numFmtId="0" fontId="34" fillId="6" borderId="31" xfId="12" applyFont="1" applyFill="1" applyBorder="1" applyAlignment="1">
      <alignment horizontal="center" vertical="center"/>
    </xf>
    <xf numFmtId="0" fontId="34" fillId="6" borderId="42" xfId="12" applyFont="1" applyFill="1" applyBorder="1" applyAlignment="1">
      <alignment horizontal="center" vertical="center"/>
    </xf>
    <xf numFmtId="0" fontId="34" fillId="6" borderId="32" xfId="12" applyFont="1" applyFill="1" applyBorder="1" applyAlignment="1">
      <alignment horizontal="center" vertical="center"/>
    </xf>
    <xf numFmtId="0" fontId="34" fillId="6" borderId="11" xfId="12" applyFont="1" applyFill="1" applyBorder="1">
      <alignment vertical="center"/>
    </xf>
    <xf numFmtId="0" fontId="34" fillId="6" borderId="12" xfId="12" applyFont="1" applyFill="1" applyBorder="1">
      <alignment vertical="center"/>
    </xf>
    <xf numFmtId="0" fontId="34" fillId="6" borderId="51" xfId="12" applyFont="1" applyFill="1" applyBorder="1">
      <alignment vertical="center"/>
    </xf>
    <xf numFmtId="177" fontId="34" fillId="6" borderId="41" xfId="14" applyNumberFormat="1" applyFont="1" applyFill="1" applyBorder="1" applyAlignment="1">
      <alignment horizontal="right" vertical="center" shrinkToFit="1"/>
    </xf>
    <xf numFmtId="177" fontId="34" fillId="6" borderId="12" xfId="14" applyNumberFormat="1" applyFont="1" applyFill="1" applyBorder="1" applyAlignment="1">
      <alignment horizontal="right" vertical="center" shrinkToFit="1"/>
    </xf>
    <xf numFmtId="177" fontId="34" fillId="6" borderId="82" xfId="14" applyNumberFormat="1" applyFont="1" applyFill="1" applyBorder="1" applyAlignment="1">
      <alignment horizontal="right" vertical="center" shrinkToFit="1"/>
    </xf>
    <xf numFmtId="177" fontId="34" fillId="6" borderId="84" xfId="14" applyNumberFormat="1" applyFont="1" applyFill="1" applyBorder="1" applyAlignment="1">
      <alignment horizontal="right" vertical="center" shrinkToFit="1"/>
    </xf>
    <xf numFmtId="187" fontId="34" fillId="6" borderId="84" xfId="14" applyNumberFormat="1" applyFont="1" applyFill="1" applyBorder="1" applyAlignment="1">
      <alignment horizontal="right" vertical="center" shrinkToFit="1"/>
    </xf>
    <xf numFmtId="187" fontId="34" fillId="6" borderId="12" xfId="14" applyNumberFormat="1" applyFont="1" applyFill="1" applyBorder="1" applyAlignment="1">
      <alignment horizontal="right" vertical="center" shrinkToFit="1"/>
    </xf>
    <xf numFmtId="187" fontId="34" fillId="6" borderId="13" xfId="14" applyNumberFormat="1" applyFont="1" applyFill="1" applyBorder="1" applyAlignment="1">
      <alignment horizontal="right" vertical="center" shrinkToFit="1"/>
    </xf>
    <xf numFmtId="0" fontId="34" fillId="6" borderId="11" xfId="12" applyFont="1" applyFill="1" applyBorder="1" applyAlignment="1">
      <alignment horizontal="center" vertical="top"/>
    </xf>
    <xf numFmtId="0" fontId="34" fillId="6" borderId="12" xfId="12" applyFont="1" applyFill="1" applyBorder="1" applyAlignment="1">
      <alignment horizontal="center" vertical="top"/>
    </xf>
    <xf numFmtId="0" fontId="34" fillId="6" borderId="7" xfId="12" applyFont="1" applyFill="1" applyBorder="1" applyAlignment="1">
      <alignment horizontal="center" vertical="top"/>
    </xf>
    <xf numFmtId="0" fontId="34" fillId="6" borderId="0" xfId="12" applyFont="1" applyFill="1" applyAlignment="1">
      <alignment horizontal="center" vertical="top"/>
    </xf>
    <xf numFmtId="0" fontId="34" fillId="6" borderId="24" xfId="12" applyFont="1" applyFill="1" applyBorder="1" applyAlignment="1">
      <alignment horizontal="center" vertical="top"/>
    </xf>
    <xf numFmtId="0" fontId="34" fillId="6" borderId="56" xfId="12" applyFont="1" applyFill="1" applyBorder="1" applyAlignment="1">
      <alignment horizontal="center" vertical="top"/>
    </xf>
    <xf numFmtId="0" fontId="34" fillId="6" borderId="30" xfId="12" applyFont="1" applyFill="1" applyBorder="1" applyAlignment="1">
      <alignment horizontal="center" vertical="center"/>
    </xf>
    <xf numFmtId="0" fontId="34" fillId="6" borderId="34" xfId="12" applyFont="1" applyFill="1" applyBorder="1" applyAlignment="1">
      <alignment horizontal="center" vertical="center"/>
    </xf>
    <xf numFmtId="0" fontId="34" fillId="8" borderId="19" xfId="12" applyFont="1" applyFill="1" applyBorder="1" applyAlignment="1" applyProtection="1">
      <alignment horizontal="left" vertical="center" shrinkToFit="1"/>
      <protection locked="0"/>
    </xf>
    <xf numFmtId="0" fontId="34" fillId="6" borderId="8" xfId="12" applyFont="1" applyFill="1" applyBorder="1" applyAlignment="1">
      <alignment horizontal="left" vertical="center" wrapText="1"/>
    </xf>
    <xf numFmtId="0" fontId="34" fillId="6" borderId="0" xfId="13" applyFont="1" applyFill="1" applyAlignment="1">
      <alignment horizontal="left" vertical="center"/>
    </xf>
    <xf numFmtId="0" fontId="34" fillId="6" borderId="24" xfId="12" applyFont="1" applyFill="1" applyBorder="1" applyAlignment="1">
      <alignment horizontal="center" vertical="center"/>
    </xf>
    <xf numFmtId="0" fontId="34" fillId="6" borderId="56" xfId="12" applyFont="1" applyFill="1" applyBorder="1" applyAlignment="1">
      <alignment horizontal="center" vertical="center"/>
    </xf>
    <xf numFmtId="0" fontId="34" fillId="6" borderId="67" xfId="12" applyFont="1" applyFill="1" applyBorder="1" applyAlignment="1">
      <alignment horizontal="center" vertical="center"/>
    </xf>
    <xf numFmtId="187" fontId="34" fillId="6" borderId="87" xfId="14" applyNumberFormat="1" applyFont="1" applyFill="1" applyBorder="1" applyAlignment="1">
      <alignment horizontal="right" vertical="center" shrinkToFit="1"/>
    </xf>
    <xf numFmtId="187" fontId="34" fillId="6" borderId="48" xfId="14" applyNumberFormat="1" applyFont="1" applyFill="1" applyBorder="1" applyAlignment="1">
      <alignment horizontal="right" vertical="center" shrinkToFit="1"/>
    </xf>
    <xf numFmtId="0" fontId="34" fillId="6" borderId="65" xfId="12" applyFont="1" applyFill="1" applyBorder="1">
      <alignment vertical="center"/>
    </xf>
    <xf numFmtId="0" fontId="34" fillId="6" borderId="0" xfId="12" applyFont="1" applyFill="1">
      <alignment vertical="center"/>
    </xf>
    <xf numFmtId="0" fontId="34" fillId="6" borderId="38" xfId="12" applyFont="1" applyFill="1" applyBorder="1">
      <alignment vertical="center"/>
    </xf>
    <xf numFmtId="177" fontId="34" fillId="6" borderId="154" xfId="14" applyNumberFormat="1" applyFont="1" applyFill="1" applyBorder="1" applyAlignment="1">
      <alignment horizontal="right" vertical="center" shrinkToFit="1"/>
    </xf>
    <xf numFmtId="177" fontId="34" fillId="6" borderId="86" xfId="14" applyNumberFormat="1" applyFont="1" applyFill="1" applyBorder="1" applyAlignment="1">
      <alignment horizontal="right" vertical="center" shrinkToFit="1"/>
    </xf>
    <xf numFmtId="187" fontId="34" fillId="6" borderId="86" xfId="14" applyNumberFormat="1" applyFont="1" applyFill="1" applyBorder="1" applyAlignment="1">
      <alignment horizontal="right" vertical="center" shrinkToFit="1"/>
    </xf>
    <xf numFmtId="187" fontId="34" fillId="6" borderId="155" xfId="14" applyNumberFormat="1" applyFont="1" applyFill="1" applyBorder="1" applyAlignment="1">
      <alignment horizontal="right" vertical="center" shrinkToFit="1"/>
    </xf>
    <xf numFmtId="0" fontId="34" fillId="6" borderId="41" xfId="12" applyFont="1" applyFill="1" applyBorder="1">
      <alignment vertical="center"/>
    </xf>
    <xf numFmtId="177" fontId="34" fillId="6" borderId="151" xfId="14" applyNumberFormat="1" applyFont="1" applyFill="1" applyBorder="1" applyAlignment="1">
      <alignment horizontal="right" vertical="center" shrinkToFit="1"/>
    </xf>
    <xf numFmtId="177" fontId="34" fillId="6" borderId="83" xfId="14" applyNumberFormat="1" applyFont="1" applyFill="1" applyBorder="1" applyAlignment="1">
      <alignment horizontal="right" vertical="center" shrinkToFit="1"/>
    </xf>
    <xf numFmtId="187" fontId="34" fillId="6" borderId="83" xfId="14" applyNumberFormat="1" applyFont="1" applyFill="1" applyBorder="1" applyAlignment="1">
      <alignment horizontal="right" vertical="center" shrinkToFit="1"/>
    </xf>
    <xf numFmtId="187" fontId="34" fillId="6" borderId="153" xfId="14" applyNumberFormat="1" applyFont="1" applyFill="1" applyBorder="1" applyAlignment="1">
      <alignment horizontal="right" vertical="center" shrinkToFit="1"/>
    </xf>
    <xf numFmtId="0" fontId="34" fillId="6" borderId="7" xfId="12" applyFont="1" applyFill="1" applyBorder="1" applyAlignment="1">
      <alignment horizontal="left" vertical="center"/>
    </xf>
    <xf numFmtId="0" fontId="34" fillId="6" borderId="0" xfId="12" applyFont="1" applyFill="1" applyAlignment="1">
      <alignment horizontal="left" vertical="center"/>
    </xf>
    <xf numFmtId="0" fontId="34" fillId="6" borderId="38" xfId="12" applyFont="1" applyFill="1" applyBorder="1" applyAlignment="1">
      <alignment horizontal="left" vertical="center"/>
    </xf>
    <xf numFmtId="177" fontId="34" fillId="6" borderId="65" xfId="13" applyNumberFormat="1" applyFont="1" applyFill="1" applyBorder="1" applyAlignment="1">
      <alignment horizontal="right" vertical="center" shrinkToFit="1"/>
    </xf>
    <xf numFmtId="177" fontId="34" fillId="6" borderId="0" xfId="13" applyNumberFormat="1" applyFont="1" applyFill="1" applyAlignment="1">
      <alignment horizontal="right" vertical="center" shrinkToFit="1"/>
    </xf>
    <xf numFmtId="177" fontId="34" fillId="6" borderId="85" xfId="13" applyNumberFormat="1" applyFont="1" applyFill="1" applyBorder="1" applyAlignment="1">
      <alignment horizontal="right" vertical="center" shrinkToFit="1"/>
    </xf>
    <xf numFmtId="177" fontId="34" fillId="6" borderId="88" xfId="13" applyNumberFormat="1" applyFont="1" applyFill="1" applyBorder="1" applyAlignment="1">
      <alignment horizontal="right" vertical="center" shrinkToFit="1"/>
    </xf>
    <xf numFmtId="187" fontId="34" fillId="6" borderId="88" xfId="13" applyNumberFormat="1" applyFont="1" applyFill="1" applyBorder="1" applyAlignment="1">
      <alignment horizontal="right" vertical="center" shrinkToFit="1"/>
    </xf>
    <xf numFmtId="187" fontId="34" fillId="6" borderId="0" xfId="13" applyNumberFormat="1" applyFont="1" applyFill="1" applyAlignment="1">
      <alignment horizontal="right" vertical="center" shrinkToFit="1"/>
    </xf>
    <xf numFmtId="187" fontId="34" fillId="6" borderId="66" xfId="13" applyNumberFormat="1" applyFont="1" applyFill="1" applyBorder="1" applyAlignment="1">
      <alignment horizontal="right" vertical="center" shrinkToFit="1"/>
    </xf>
    <xf numFmtId="187" fontId="34" fillId="6" borderId="152" xfId="14" applyNumberFormat="1" applyFont="1" applyFill="1" applyBorder="1" applyAlignment="1">
      <alignment horizontal="right" vertical="center" shrinkToFit="1"/>
    </xf>
    <xf numFmtId="187" fontId="34" fillId="6" borderId="15" xfId="14" applyNumberFormat="1" applyFont="1" applyFill="1" applyBorder="1" applyAlignment="1">
      <alignment horizontal="right" vertical="center" shrinkToFit="1"/>
    </xf>
    <xf numFmtId="0" fontId="34" fillId="6" borderId="41" xfId="12" applyFont="1" applyFill="1" applyBorder="1" applyAlignment="1">
      <alignment horizontal="center" vertical="center" textRotation="255" wrapText="1"/>
    </xf>
    <xf numFmtId="0" fontId="34" fillId="6" borderId="51" xfId="12" applyFont="1" applyFill="1" applyBorder="1" applyAlignment="1">
      <alignment horizontal="center" vertical="center" textRotation="255" wrapText="1"/>
    </xf>
    <xf numFmtId="0" fontId="34" fillId="6" borderId="65" xfId="12" applyFont="1" applyFill="1" applyBorder="1" applyAlignment="1">
      <alignment horizontal="center" vertical="center" textRotation="255" wrapText="1"/>
    </xf>
    <xf numFmtId="0" fontId="34" fillId="6" borderId="38" xfId="12" applyFont="1" applyFill="1" applyBorder="1" applyAlignment="1">
      <alignment horizontal="center" vertical="center" textRotation="255" wrapText="1"/>
    </xf>
    <xf numFmtId="0" fontId="34" fillId="6" borderId="37" xfId="12" applyFont="1" applyFill="1" applyBorder="1" applyAlignment="1">
      <alignment horizontal="center" vertical="center" textRotation="255" wrapText="1"/>
    </xf>
    <xf numFmtId="0" fontId="34" fillId="6" borderId="40" xfId="12" applyFont="1" applyFill="1" applyBorder="1" applyAlignment="1">
      <alignment horizontal="center" vertical="center" textRotation="255" wrapText="1"/>
    </xf>
    <xf numFmtId="0" fontId="34" fillId="6" borderId="11" xfId="12" applyFont="1" applyFill="1" applyBorder="1" applyAlignment="1">
      <alignment horizontal="center" vertical="center" textRotation="255" shrinkToFit="1"/>
    </xf>
    <xf numFmtId="0" fontId="34" fillId="6" borderId="51" xfId="12" applyFont="1" applyFill="1" applyBorder="1" applyAlignment="1">
      <alignment horizontal="center" vertical="center" textRotation="255" shrinkToFit="1"/>
    </xf>
    <xf numFmtId="0" fontId="34" fillId="6" borderId="7" xfId="12" applyFont="1" applyFill="1" applyBorder="1" applyAlignment="1">
      <alignment horizontal="center" vertical="center" textRotation="255" shrinkToFit="1"/>
    </xf>
    <xf numFmtId="0" fontId="34" fillId="6" borderId="38" xfId="12" applyFont="1" applyFill="1" applyBorder="1" applyAlignment="1">
      <alignment horizontal="center" vertical="center" textRotation="255" shrinkToFit="1"/>
    </xf>
    <xf numFmtId="0" fontId="34" fillId="6" borderId="24" xfId="12" applyFont="1" applyFill="1" applyBorder="1" applyAlignment="1">
      <alignment horizontal="center" vertical="center" textRotation="255" shrinkToFit="1"/>
    </xf>
    <xf numFmtId="0" fontId="34" fillId="6" borderId="40" xfId="12" applyFont="1" applyFill="1" applyBorder="1" applyAlignment="1">
      <alignment horizontal="center" vertical="center" textRotation="255" shrinkToFit="1"/>
    </xf>
    <xf numFmtId="177" fontId="34" fillId="6" borderId="65" xfId="14" applyNumberFormat="1" applyFont="1" applyFill="1" applyBorder="1" applyAlignment="1">
      <alignment horizontal="right" vertical="center" shrinkToFit="1"/>
    </xf>
    <xf numFmtId="177" fontId="34" fillId="6" borderId="0" xfId="14" applyNumberFormat="1" applyFont="1" applyFill="1" applyAlignment="1">
      <alignment horizontal="right" vertical="center" shrinkToFit="1"/>
    </xf>
    <xf numFmtId="177" fontId="34" fillId="6" borderId="85" xfId="14" applyNumberFormat="1" applyFont="1" applyFill="1" applyBorder="1" applyAlignment="1">
      <alignment horizontal="right" vertical="center" shrinkToFit="1"/>
    </xf>
    <xf numFmtId="177" fontId="34" fillId="6" borderId="88" xfId="14" applyNumberFormat="1" applyFont="1" applyFill="1" applyBorder="1" applyAlignment="1">
      <alignment horizontal="right" vertical="center" shrinkToFit="1"/>
    </xf>
    <xf numFmtId="187" fontId="34" fillId="6" borderId="88" xfId="14" applyNumberFormat="1" applyFont="1" applyFill="1" applyBorder="1" applyAlignment="1">
      <alignment horizontal="right" vertical="center" shrinkToFit="1"/>
    </xf>
    <xf numFmtId="187" fontId="34" fillId="6" borderId="0" xfId="14" applyNumberFormat="1" applyFont="1" applyFill="1" applyAlignment="1">
      <alignment horizontal="right" vertical="center" shrinkToFit="1"/>
    </xf>
    <xf numFmtId="187" fontId="34" fillId="6" borderId="66" xfId="14" applyNumberFormat="1" applyFont="1" applyFill="1" applyBorder="1" applyAlignment="1">
      <alignment horizontal="right" vertical="center" shrinkToFit="1"/>
    </xf>
    <xf numFmtId="0" fontId="34" fillId="6" borderId="56" xfId="12" applyFont="1" applyFill="1" applyBorder="1">
      <alignment vertical="center"/>
    </xf>
    <xf numFmtId="0" fontId="34" fillId="6" borderId="40" xfId="12" applyFont="1" applyFill="1" applyBorder="1">
      <alignment vertical="center"/>
    </xf>
    <xf numFmtId="0" fontId="1" fillId="6" borderId="65" xfId="12" applyFill="1" applyBorder="1" applyAlignment="1">
      <alignment vertical="center" shrinkToFit="1"/>
    </xf>
    <xf numFmtId="0" fontId="1" fillId="6" borderId="0" xfId="12" applyFill="1" applyAlignment="1">
      <alignment vertical="center" shrinkToFit="1"/>
    </xf>
    <xf numFmtId="0" fontId="1" fillId="6" borderId="38" xfId="12" applyFill="1" applyBorder="1" applyAlignment="1">
      <alignment vertical="center" shrinkToFit="1"/>
    </xf>
    <xf numFmtId="0" fontId="34" fillId="6" borderId="39" xfId="14" applyFont="1" applyFill="1" applyBorder="1" applyAlignment="1">
      <alignment horizontal="center" vertical="center"/>
    </xf>
    <xf numFmtId="0" fontId="34" fillId="6" borderId="31" xfId="14" applyFont="1" applyFill="1" applyBorder="1" applyAlignment="1">
      <alignment horizontal="center" vertical="center"/>
    </xf>
    <xf numFmtId="0" fontId="34" fillId="6" borderId="32" xfId="14" applyFont="1" applyFill="1" applyBorder="1" applyAlignment="1">
      <alignment horizontal="center" vertical="center"/>
    </xf>
    <xf numFmtId="0" fontId="34" fillId="6" borderId="37" xfId="12" applyFont="1" applyFill="1" applyBorder="1">
      <alignment vertical="center"/>
    </xf>
    <xf numFmtId="0" fontId="34" fillId="6" borderId="65" xfId="12" applyFont="1" applyFill="1" applyBorder="1" applyAlignment="1">
      <alignment vertical="center" shrinkToFit="1"/>
    </xf>
    <xf numFmtId="0" fontId="34" fillId="6" borderId="0" xfId="12" applyFont="1" applyFill="1" applyAlignment="1">
      <alignment vertical="center" shrinkToFit="1"/>
    </xf>
    <xf numFmtId="0" fontId="34" fillId="6" borderId="38" xfId="12" applyFont="1" applyFill="1" applyBorder="1" applyAlignment="1">
      <alignment vertical="center" shrinkToFit="1"/>
    </xf>
    <xf numFmtId="0" fontId="34" fillId="6" borderId="31" xfId="12" applyFont="1" applyFill="1" applyBorder="1" applyAlignment="1">
      <alignment horizontal="center" vertical="center" wrapText="1"/>
    </xf>
    <xf numFmtId="177" fontId="34" fillId="6" borderId="39" xfId="14" applyNumberFormat="1" applyFont="1" applyFill="1" applyBorder="1" applyAlignment="1">
      <alignment horizontal="right" vertical="center" shrinkToFit="1"/>
    </xf>
    <xf numFmtId="177" fontId="34" fillId="6" borderId="31" xfId="14" applyNumberFormat="1" applyFont="1" applyFill="1" applyBorder="1" applyAlignment="1">
      <alignment horizontal="right" vertical="center" shrinkToFit="1"/>
    </xf>
    <xf numFmtId="177" fontId="34" fillId="6" borderId="156" xfId="14" applyNumberFormat="1" applyFont="1" applyFill="1" applyBorder="1" applyAlignment="1">
      <alignment horizontal="right" vertical="center" shrinkToFit="1"/>
    </xf>
    <xf numFmtId="177" fontId="34" fillId="6" borderId="157" xfId="14" applyNumberFormat="1" applyFont="1" applyFill="1" applyBorder="1" applyAlignment="1">
      <alignment horizontal="right" vertical="center" shrinkToFit="1"/>
    </xf>
    <xf numFmtId="177" fontId="34" fillId="6" borderId="158" xfId="14" applyNumberFormat="1" applyFont="1" applyFill="1" applyBorder="1" applyAlignment="1">
      <alignment horizontal="right" vertical="center" shrinkToFit="1"/>
    </xf>
    <xf numFmtId="177" fontId="34" fillId="6" borderId="159" xfId="14" applyNumberFormat="1" applyFont="1" applyFill="1" applyBorder="1" applyAlignment="1">
      <alignment horizontal="right" vertical="center" shrinkToFit="1"/>
    </xf>
    <xf numFmtId="177" fontId="34" fillId="6" borderId="160" xfId="14" applyNumberFormat="1" applyFont="1" applyFill="1" applyBorder="1" applyAlignment="1">
      <alignment horizontal="right" vertical="center" shrinkToFit="1"/>
    </xf>
    <xf numFmtId="177" fontId="34" fillId="6" borderId="91" xfId="14" applyNumberFormat="1" applyFont="1" applyFill="1" applyBorder="1" applyAlignment="1">
      <alignment horizontal="right" vertical="center" shrinkToFit="1"/>
    </xf>
    <xf numFmtId="177" fontId="34" fillId="6" borderId="56" xfId="14" applyNumberFormat="1" applyFont="1" applyFill="1" applyBorder="1" applyAlignment="1">
      <alignment horizontal="right" vertical="center" shrinkToFit="1"/>
    </xf>
    <xf numFmtId="177" fontId="34" fillId="6" borderId="89" xfId="14" applyNumberFormat="1" applyFont="1" applyFill="1" applyBorder="1" applyAlignment="1">
      <alignment horizontal="right" vertical="center" shrinkToFit="1"/>
    </xf>
    <xf numFmtId="187" fontId="34" fillId="6" borderId="91" xfId="14" applyNumberFormat="1" applyFont="1" applyFill="1" applyBorder="1" applyAlignment="1">
      <alignment horizontal="right" vertical="center" shrinkToFit="1"/>
    </xf>
    <xf numFmtId="187" fontId="34" fillId="6" borderId="56" xfId="14" applyNumberFormat="1" applyFont="1" applyFill="1" applyBorder="1" applyAlignment="1">
      <alignment horizontal="right" vertical="center" shrinkToFit="1"/>
    </xf>
    <xf numFmtId="187" fontId="34" fillId="6" borderId="67" xfId="14" applyNumberFormat="1" applyFont="1" applyFill="1" applyBorder="1" applyAlignment="1">
      <alignment horizontal="right" vertical="center" shrinkToFit="1"/>
    </xf>
    <xf numFmtId="0" fontId="34" fillId="6" borderId="11" xfId="12" applyFont="1" applyFill="1" applyBorder="1" applyAlignment="1">
      <alignment horizontal="center" vertical="top" wrapText="1"/>
    </xf>
    <xf numFmtId="0" fontId="34" fillId="6" borderId="12" xfId="12" applyFont="1" applyFill="1" applyBorder="1" applyAlignment="1">
      <alignment horizontal="center" vertical="top" wrapText="1"/>
    </xf>
    <xf numFmtId="0" fontId="34" fillId="6" borderId="51" xfId="12" applyFont="1" applyFill="1" applyBorder="1" applyAlignment="1">
      <alignment horizontal="center" vertical="top" wrapText="1"/>
    </xf>
    <xf numFmtId="0" fontId="34" fillId="6" borderId="7" xfId="12" applyFont="1" applyFill="1" applyBorder="1" applyAlignment="1">
      <alignment horizontal="center" vertical="top" wrapText="1"/>
    </xf>
    <xf numFmtId="0" fontId="34" fillId="6" borderId="0" xfId="12" applyFont="1" applyFill="1" applyAlignment="1">
      <alignment horizontal="center" vertical="top" wrapText="1"/>
    </xf>
    <xf numFmtId="0" fontId="34" fillId="6" borderId="38" xfId="12" applyFont="1" applyFill="1" applyBorder="1" applyAlignment="1">
      <alignment horizontal="center" vertical="top" wrapText="1"/>
    </xf>
    <xf numFmtId="0" fontId="34" fillId="6" borderId="24" xfId="12" applyFont="1" applyFill="1" applyBorder="1" applyAlignment="1">
      <alignment horizontal="center" vertical="top" wrapText="1"/>
    </xf>
    <xf numFmtId="0" fontId="34" fillId="6" borderId="56" xfId="12" applyFont="1" applyFill="1" applyBorder="1" applyAlignment="1">
      <alignment horizontal="center" vertical="top" wrapText="1"/>
    </xf>
    <xf numFmtId="177" fontId="34" fillId="6" borderId="161" xfId="14" applyNumberFormat="1" applyFont="1" applyFill="1" applyBorder="1" applyAlignment="1">
      <alignment horizontal="right" vertical="center" shrinkToFit="1"/>
    </xf>
    <xf numFmtId="177" fontId="34" fillId="6" borderId="90" xfId="14" applyNumberFormat="1" applyFont="1" applyFill="1" applyBorder="1" applyAlignment="1">
      <alignment horizontal="right" vertical="center" shrinkToFit="1"/>
    </xf>
    <xf numFmtId="187" fontId="34" fillId="6" borderId="158" xfId="14" applyNumberFormat="1" applyFont="1" applyFill="1" applyBorder="1" applyAlignment="1">
      <alignment horizontal="right" vertical="center" shrinkToFit="1"/>
    </xf>
    <xf numFmtId="187" fontId="34" fillId="6" borderId="159" xfId="14" applyNumberFormat="1" applyFont="1" applyFill="1" applyBorder="1" applyAlignment="1">
      <alignment horizontal="right" vertical="center" shrinkToFit="1"/>
    </xf>
    <xf numFmtId="187" fontId="34" fillId="6" borderId="162" xfId="14" applyNumberFormat="1" applyFont="1" applyFill="1" applyBorder="1" applyAlignment="1">
      <alignment horizontal="right" vertical="center" shrinkToFit="1"/>
    </xf>
    <xf numFmtId="177" fontId="34" fillId="6" borderId="37" xfId="14" applyNumberFormat="1" applyFont="1" applyFill="1" applyBorder="1" applyAlignment="1">
      <alignment horizontal="right" vertical="center" shrinkToFit="1"/>
    </xf>
    <xf numFmtId="0" fontId="36" fillId="6" borderId="42" xfId="12" applyFont="1" applyFill="1" applyBorder="1" applyAlignment="1">
      <alignment horizontal="center" vertical="center"/>
    </xf>
    <xf numFmtId="0" fontId="34" fillId="6" borderId="41" xfId="12" applyFont="1" applyFill="1" applyBorder="1" applyAlignment="1">
      <alignment horizontal="center" vertical="center" wrapText="1"/>
    </xf>
    <xf numFmtId="0" fontId="34" fillId="6" borderId="12" xfId="12" applyFont="1" applyFill="1" applyBorder="1" applyAlignment="1">
      <alignment horizontal="center" vertical="center" wrapText="1"/>
    </xf>
    <xf numFmtId="0" fontId="34" fillId="6" borderId="51" xfId="12" applyFont="1" applyFill="1" applyBorder="1" applyAlignment="1">
      <alignment horizontal="center" vertical="center" wrapText="1"/>
    </xf>
    <xf numFmtId="0" fontId="34" fillId="6" borderId="65" xfId="12" applyFont="1" applyFill="1" applyBorder="1" applyAlignment="1">
      <alignment horizontal="center" vertical="center" wrapText="1"/>
    </xf>
    <xf numFmtId="0" fontId="34" fillId="6" borderId="0" xfId="12" applyFont="1" applyFill="1" applyAlignment="1">
      <alignment horizontal="center" vertical="center" wrapText="1"/>
    </xf>
    <xf numFmtId="0" fontId="34" fillId="6" borderId="38" xfId="12" applyFont="1" applyFill="1" applyBorder="1" applyAlignment="1">
      <alignment horizontal="center" vertical="center" wrapText="1"/>
    </xf>
    <xf numFmtId="0" fontId="34" fillId="6" borderId="56" xfId="12" applyFont="1" applyFill="1" applyBorder="1" applyAlignment="1">
      <alignment horizontal="center" vertical="center" wrapText="1"/>
    </xf>
    <xf numFmtId="0" fontId="34" fillId="6" borderId="40" xfId="12" applyFont="1" applyFill="1" applyBorder="1" applyAlignment="1">
      <alignment horizontal="center" vertical="center" wrapText="1"/>
    </xf>
    <xf numFmtId="0" fontId="34" fillId="6" borderId="41" xfId="14" applyFont="1" applyFill="1" applyBorder="1" applyAlignment="1">
      <alignment horizontal="left" vertical="center" shrinkToFit="1"/>
    </xf>
    <xf numFmtId="0" fontId="34" fillId="6" borderId="12" xfId="14" applyFont="1" applyFill="1" applyBorder="1" applyAlignment="1">
      <alignment horizontal="left" vertical="center" shrinkToFit="1"/>
    </xf>
    <xf numFmtId="0" fontId="34" fillId="6" borderId="51" xfId="14" applyFont="1" applyFill="1" applyBorder="1" applyAlignment="1">
      <alignment horizontal="left" vertical="center" shrinkToFit="1"/>
    </xf>
    <xf numFmtId="187" fontId="34" fillId="6" borderId="163" xfId="14" applyNumberFormat="1" applyFont="1" applyFill="1" applyBorder="1" applyAlignment="1">
      <alignment horizontal="right" vertical="center" shrinkToFit="1"/>
    </xf>
    <xf numFmtId="187" fontId="34" fillId="6" borderId="50" xfId="14" applyNumberFormat="1" applyFont="1" applyFill="1" applyBorder="1" applyAlignment="1">
      <alignment horizontal="right" vertical="center" shrinkToFit="1"/>
    </xf>
    <xf numFmtId="0" fontId="34" fillId="6" borderId="65" xfId="14" applyFont="1" applyFill="1" applyBorder="1" applyAlignment="1">
      <alignment horizontal="left" vertical="center" shrinkToFit="1"/>
    </xf>
    <xf numFmtId="0" fontId="34" fillId="6" borderId="0" xfId="14" applyFont="1" applyFill="1" applyAlignment="1">
      <alignment horizontal="left" vertical="center" shrinkToFit="1"/>
    </xf>
    <xf numFmtId="0" fontId="34" fillId="6" borderId="38" xfId="14" applyFont="1" applyFill="1" applyBorder="1" applyAlignment="1">
      <alignment horizontal="left" vertical="center" shrinkToFit="1"/>
    </xf>
    <xf numFmtId="0" fontId="34" fillId="6" borderId="11" xfId="12" applyFont="1" applyFill="1" applyBorder="1" applyAlignment="1">
      <alignment horizontal="center" vertical="center" wrapText="1"/>
    </xf>
    <xf numFmtId="0" fontId="34" fillId="6" borderId="7" xfId="12" applyFont="1" applyFill="1" applyBorder="1" applyAlignment="1">
      <alignment horizontal="center" vertical="center" wrapText="1"/>
    </xf>
    <xf numFmtId="0" fontId="34" fillId="6" borderId="74" xfId="12" applyFont="1" applyFill="1" applyBorder="1" applyAlignment="1">
      <alignment horizontal="center" vertical="center" wrapText="1"/>
    </xf>
    <xf numFmtId="0" fontId="34" fillId="6" borderId="75" xfId="12" applyFont="1" applyFill="1" applyBorder="1" applyAlignment="1">
      <alignment horizontal="center" vertical="center" wrapText="1"/>
    </xf>
    <xf numFmtId="0" fontId="34" fillId="6" borderId="70" xfId="12" applyFont="1" applyFill="1" applyBorder="1" applyAlignment="1">
      <alignment horizontal="center" vertical="center" wrapText="1"/>
    </xf>
    <xf numFmtId="187" fontId="34" fillId="6" borderId="129" xfId="14" applyNumberFormat="1" applyFont="1" applyFill="1" applyBorder="1" applyAlignment="1">
      <alignment horizontal="right" vertical="center" shrinkToFit="1"/>
    </xf>
    <xf numFmtId="187" fontId="34" fillId="6" borderId="166" xfId="14" applyNumberFormat="1" applyFont="1" applyFill="1" applyBorder="1" applyAlignment="1">
      <alignment horizontal="right" vertical="center" shrinkToFit="1"/>
    </xf>
    <xf numFmtId="187" fontId="34" fillId="6" borderId="167" xfId="14" applyNumberFormat="1" applyFont="1" applyFill="1" applyBorder="1" applyAlignment="1">
      <alignment horizontal="right" vertical="center" shrinkToFit="1"/>
    </xf>
    <xf numFmtId="187" fontId="34" fillId="6" borderId="168" xfId="14" applyNumberFormat="1" applyFont="1" applyFill="1" applyBorder="1" applyAlignment="1">
      <alignment horizontal="right" vertical="center" shrinkToFit="1"/>
    </xf>
    <xf numFmtId="0" fontId="34" fillId="6" borderId="81" xfId="12" applyFont="1" applyFill="1" applyBorder="1" applyAlignment="1">
      <alignment horizontal="center" vertical="center"/>
    </xf>
    <xf numFmtId="0" fontId="34" fillId="6" borderId="25" xfId="12" applyFont="1" applyFill="1" applyBorder="1" applyAlignment="1">
      <alignment horizontal="center" vertical="center"/>
    </xf>
    <xf numFmtId="0" fontId="34" fillId="6" borderId="46" xfId="12" applyFont="1" applyFill="1" applyBorder="1" applyAlignment="1">
      <alignment horizontal="center" vertical="center"/>
    </xf>
    <xf numFmtId="0" fontId="34" fillId="6" borderId="45" xfId="12" applyFont="1" applyFill="1" applyBorder="1" applyAlignment="1">
      <alignment horizontal="center" vertical="center"/>
    </xf>
    <xf numFmtId="0" fontId="34" fillId="6" borderId="72" xfId="12" applyFont="1" applyFill="1" applyBorder="1">
      <alignment vertical="center"/>
    </xf>
    <xf numFmtId="0" fontId="34" fillId="6" borderId="70" xfId="12" applyFont="1" applyFill="1" applyBorder="1">
      <alignment vertical="center"/>
    </xf>
    <xf numFmtId="177" fontId="34" fillId="6" borderId="172" xfId="14" applyNumberFormat="1" applyFont="1" applyFill="1" applyBorder="1" applyAlignment="1">
      <alignment horizontal="right" vertical="center" shrinkToFit="1"/>
    </xf>
    <xf numFmtId="177" fontId="34" fillId="6" borderId="173" xfId="14" applyNumberFormat="1" applyFont="1" applyFill="1" applyBorder="1" applyAlignment="1">
      <alignment horizontal="right" vertical="center" shrinkToFit="1"/>
    </xf>
    <xf numFmtId="187" fontId="34" fillId="6" borderId="173" xfId="14" applyNumberFormat="1" applyFont="1" applyFill="1" applyBorder="1" applyAlignment="1">
      <alignment horizontal="right" vertical="center" shrinkToFit="1"/>
    </xf>
    <xf numFmtId="187" fontId="34" fillId="6" borderId="174" xfId="14" applyNumberFormat="1" applyFont="1" applyFill="1" applyBorder="1" applyAlignment="1">
      <alignment horizontal="right" vertical="center" shrinkToFit="1"/>
    </xf>
    <xf numFmtId="0" fontId="34" fillId="6" borderId="11" xfId="12" applyFont="1" applyFill="1" applyBorder="1" applyAlignment="1">
      <alignment horizontal="left" vertical="center"/>
    </xf>
    <xf numFmtId="0" fontId="34" fillId="6" borderId="12" xfId="12" applyFont="1" applyFill="1" applyBorder="1" applyAlignment="1">
      <alignment horizontal="left" vertical="center"/>
    </xf>
    <xf numFmtId="0" fontId="34" fillId="6" borderId="12" xfId="12" applyFont="1" applyFill="1" applyBorder="1" applyAlignment="1">
      <alignment horizontal="right" vertical="center"/>
    </xf>
    <xf numFmtId="0" fontId="34" fillId="6" borderId="51" xfId="12" applyFont="1" applyFill="1" applyBorder="1" applyAlignment="1">
      <alignment horizontal="right" vertical="center"/>
    </xf>
    <xf numFmtId="177" fontId="34" fillId="6" borderId="41" xfId="13" applyNumberFormat="1" applyFont="1" applyFill="1" applyBorder="1" applyAlignment="1">
      <alignment horizontal="right" vertical="center" shrinkToFit="1"/>
    </xf>
    <xf numFmtId="177" fontId="34" fillId="6" borderId="12" xfId="13" applyNumberFormat="1" applyFont="1" applyFill="1" applyBorder="1" applyAlignment="1">
      <alignment horizontal="right" vertical="center" shrinkToFit="1"/>
    </xf>
    <xf numFmtId="177" fontId="34" fillId="6" borderId="82" xfId="13" applyNumberFormat="1" applyFont="1" applyFill="1" applyBorder="1" applyAlignment="1">
      <alignment horizontal="right" vertical="center" shrinkToFit="1"/>
    </xf>
    <xf numFmtId="177" fontId="34" fillId="6" borderId="84" xfId="13" applyNumberFormat="1" applyFont="1" applyFill="1" applyBorder="1" applyAlignment="1">
      <alignment horizontal="right" vertical="center" shrinkToFit="1"/>
    </xf>
    <xf numFmtId="187" fontId="34" fillId="6" borderId="169" xfId="14" applyNumberFormat="1" applyFont="1" applyFill="1" applyBorder="1" applyAlignment="1">
      <alignment horizontal="right" vertical="center" shrinkToFit="1"/>
    </xf>
    <xf numFmtId="187" fontId="34" fillId="6" borderId="170" xfId="14" applyNumberFormat="1" applyFont="1" applyFill="1" applyBorder="1" applyAlignment="1">
      <alignment horizontal="right" vertical="center" shrinkToFit="1"/>
    </xf>
    <xf numFmtId="187" fontId="34" fillId="6" borderId="171" xfId="14" applyNumberFormat="1" applyFont="1" applyFill="1" applyBorder="1" applyAlignment="1">
      <alignment horizontal="right" vertical="center" shrinkToFit="1"/>
    </xf>
    <xf numFmtId="176" fontId="34" fillId="6" borderId="41" xfId="14" applyNumberFormat="1" applyFont="1" applyFill="1" applyBorder="1" applyAlignment="1">
      <alignment horizontal="right" vertical="center" shrinkToFit="1"/>
    </xf>
    <xf numFmtId="176" fontId="34" fillId="6" borderId="12" xfId="14" applyNumberFormat="1" applyFont="1" applyFill="1" applyBorder="1" applyAlignment="1">
      <alignment horizontal="right" vertical="center" shrinkToFit="1"/>
    </xf>
    <xf numFmtId="176" fontId="34" fillId="6" borderId="51" xfId="14" applyNumberFormat="1" applyFont="1" applyFill="1" applyBorder="1" applyAlignment="1">
      <alignment horizontal="right" vertical="center" shrinkToFit="1"/>
    </xf>
    <xf numFmtId="0" fontId="34" fillId="6" borderId="26" xfId="12" applyFont="1" applyFill="1" applyBorder="1" applyAlignment="1">
      <alignment horizontal="center" vertical="center"/>
    </xf>
    <xf numFmtId="0" fontId="34" fillId="6" borderId="11" xfId="12" applyFont="1" applyFill="1" applyBorder="1" applyAlignment="1">
      <alignment horizontal="center" vertical="center" textRotation="255" wrapText="1"/>
    </xf>
    <xf numFmtId="0" fontId="34" fillId="6" borderId="7" xfId="12" applyFont="1" applyFill="1" applyBorder="1" applyAlignment="1">
      <alignment horizontal="center" vertical="center" textRotation="255" wrapText="1"/>
    </xf>
    <xf numFmtId="0" fontId="34" fillId="6" borderId="24" xfId="12" applyFont="1" applyFill="1" applyBorder="1" applyAlignment="1">
      <alignment horizontal="center" vertical="center" textRotation="255" wrapText="1"/>
    </xf>
    <xf numFmtId="0" fontId="34" fillId="6" borderId="17" xfId="12" applyFont="1" applyFill="1" applyBorder="1" applyAlignment="1">
      <alignment horizontal="left" vertical="center" wrapText="1"/>
    </xf>
    <xf numFmtId="0" fontId="34" fillId="6" borderId="18" xfId="12" applyFont="1" applyFill="1" applyBorder="1" applyAlignment="1">
      <alignment horizontal="left" vertical="center"/>
    </xf>
    <xf numFmtId="0" fontId="34" fillId="6" borderId="43" xfId="12" applyFont="1" applyFill="1" applyBorder="1" applyAlignment="1">
      <alignment horizontal="left" vertical="center"/>
    </xf>
    <xf numFmtId="187" fontId="34" fillId="6" borderId="128" xfId="14" applyNumberFormat="1" applyFont="1" applyFill="1" applyBorder="1" applyAlignment="1">
      <alignment horizontal="right" vertical="center" shrinkToFit="1"/>
    </xf>
    <xf numFmtId="177" fontId="34" fillId="6" borderId="164" xfId="14" applyNumberFormat="1" applyFont="1" applyFill="1" applyBorder="1" applyAlignment="1">
      <alignment horizontal="right" vertical="center" shrinkToFit="1"/>
    </xf>
    <xf numFmtId="177" fontId="34" fillId="6" borderId="165" xfId="14" applyNumberFormat="1" applyFont="1" applyFill="1" applyBorder="1" applyAlignment="1">
      <alignment horizontal="right" vertical="center" shrinkToFit="1"/>
    </xf>
    <xf numFmtId="0" fontId="34" fillId="6" borderId="7" xfId="12" applyFont="1" applyFill="1" applyBorder="1">
      <alignment vertical="center"/>
    </xf>
    <xf numFmtId="176" fontId="34" fillId="6" borderId="65" xfId="14" applyNumberFormat="1" applyFont="1" applyFill="1" applyBorder="1" applyAlignment="1">
      <alignment horizontal="right" vertical="center" shrinkToFit="1"/>
    </xf>
    <xf numFmtId="176" fontId="34" fillId="6" borderId="0" xfId="14" applyNumberFormat="1" applyFont="1" applyFill="1" applyAlignment="1">
      <alignment horizontal="right" vertical="center" shrinkToFit="1"/>
    </xf>
    <xf numFmtId="176" fontId="34" fillId="6" borderId="38" xfId="14" applyNumberFormat="1" applyFont="1" applyFill="1" applyBorder="1" applyAlignment="1">
      <alignment horizontal="right" vertical="center" shrinkToFit="1"/>
    </xf>
    <xf numFmtId="176" fontId="34" fillId="6" borderId="66" xfId="14" applyNumberFormat="1" applyFont="1" applyFill="1" applyBorder="1" applyAlignment="1">
      <alignment horizontal="right" vertical="center" shrinkToFit="1"/>
    </xf>
    <xf numFmtId="0" fontId="34" fillId="6" borderId="0" xfId="12" applyFont="1" applyFill="1" applyAlignment="1">
      <alignment horizontal="right" vertical="center" wrapText="1"/>
    </xf>
    <xf numFmtId="0" fontId="34" fillId="6" borderId="0" xfId="12" applyFont="1" applyFill="1" applyAlignment="1">
      <alignment horizontal="right" vertical="center"/>
    </xf>
    <xf numFmtId="0" fontId="34" fillId="6" borderId="38" xfId="12" applyFont="1" applyFill="1" applyBorder="1" applyAlignment="1">
      <alignment horizontal="right" vertical="center"/>
    </xf>
    <xf numFmtId="187" fontId="34" fillId="6" borderId="175" xfId="14" applyNumberFormat="1" applyFont="1" applyFill="1" applyBorder="1" applyAlignment="1">
      <alignment horizontal="right" vertical="center" shrinkToFit="1"/>
    </xf>
    <xf numFmtId="187" fontId="34" fillId="6" borderId="176" xfId="14" applyNumberFormat="1" applyFont="1" applyFill="1" applyBorder="1" applyAlignment="1">
      <alignment horizontal="right" vertical="center" shrinkToFit="1"/>
    </xf>
    <xf numFmtId="187" fontId="34" fillId="6" borderId="177" xfId="14" applyNumberFormat="1" applyFont="1" applyFill="1" applyBorder="1" applyAlignment="1">
      <alignment horizontal="right" vertical="center" shrinkToFit="1"/>
    </xf>
    <xf numFmtId="176" fontId="34" fillId="6" borderId="13" xfId="14" applyNumberFormat="1" applyFont="1" applyFill="1" applyBorder="1" applyAlignment="1">
      <alignment horizontal="right" vertical="center" shrinkToFit="1"/>
    </xf>
    <xf numFmtId="0" fontId="34" fillId="6" borderId="75" xfId="12" applyFont="1" applyFill="1" applyBorder="1" applyAlignment="1">
      <alignment horizontal="center" vertical="center"/>
    </xf>
    <xf numFmtId="0" fontId="34" fillId="6" borderId="70" xfId="12" applyFont="1" applyFill="1" applyBorder="1" applyAlignment="1">
      <alignment horizontal="center" vertical="center"/>
    </xf>
    <xf numFmtId="187" fontId="34" fillId="6" borderId="130" xfId="14" applyNumberFormat="1" applyFont="1" applyFill="1" applyBorder="1" applyAlignment="1">
      <alignment horizontal="right" vertical="center" shrinkToFit="1"/>
    </xf>
    <xf numFmtId="187" fontId="34" fillId="6" borderId="18" xfId="14" applyNumberFormat="1" applyFont="1" applyFill="1" applyBorder="1" applyAlignment="1">
      <alignment horizontal="right" vertical="center" shrinkToFit="1"/>
    </xf>
    <xf numFmtId="187" fontId="34" fillId="6" borderId="184" xfId="14" applyNumberFormat="1" applyFont="1" applyFill="1" applyBorder="1" applyAlignment="1">
      <alignment horizontal="right" vertical="center" shrinkToFit="1"/>
    </xf>
    <xf numFmtId="187" fontId="34" fillId="6" borderId="185" xfId="14" applyNumberFormat="1" applyFont="1" applyFill="1" applyBorder="1" applyAlignment="1">
      <alignment horizontal="right" vertical="center" shrinkToFit="1"/>
    </xf>
    <xf numFmtId="0" fontId="34" fillId="6" borderId="74" xfId="12" applyFont="1" applyFill="1" applyBorder="1">
      <alignment vertical="center"/>
    </xf>
    <xf numFmtId="188" fontId="34" fillId="6" borderId="72" xfId="14" applyNumberFormat="1" applyFont="1" applyFill="1" applyBorder="1" applyAlignment="1">
      <alignment horizontal="right" vertical="center" shrinkToFit="1"/>
    </xf>
    <xf numFmtId="188" fontId="34" fillId="6" borderId="75" xfId="14" applyNumberFormat="1" applyFont="1" applyFill="1" applyBorder="1" applyAlignment="1">
      <alignment horizontal="right" vertical="center" shrinkToFit="1"/>
    </xf>
    <xf numFmtId="188" fontId="34" fillId="6" borderId="70" xfId="14" applyNumberFormat="1" applyFont="1" applyFill="1" applyBorder="1" applyAlignment="1">
      <alignment horizontal="right" vertical="center" shrinkToFit="1"/>
    </xf>
    <xf numFmtId="188" fontId="34" fillId="6" borderId="181" xfId="14" applyNumberFormat="1" applyFont="1" applyFill="1" applyBorder="1" applyAlignment="1">
      <alignment horizontal="right" vertical="center" shrinkToFit="1"/>
    </xf>
    <xf numFmtId="188" fontId="34" fillId="6" borderId="182" xfId="14" applyNumberFormat="1" applyFont="1" applyFill="1" applyBorder="1" applyAlignment="1">
      <alignment horizontal="right" vertical="center" shrinkToFit="1"/>
    </xf>
    <xf numFmtId="188" fontId="34" fillId="6" borderId="183" xfId="14" applyNumberFormat="1" applyFont="1" applyFill="1" applyBorder="1" applyAlignment="1">
      <alignment horizontal="right" vertical="center" shrinkToFit="1"/>
    </xf>
    <xf numFmtId="0" fontId="34" fillId="6" borderId="11" xfId="12" applyFont="1" applyFill="1" applyBorder="1" applyAlignment="1">
      <alignment horizontal="left" vertical="center" wrapText="1"/>
    </xf>
    <xf numFmtId="0" fontId="34" fillId="6" borderId="12" xfId="12" applyFont="1" applyFill="1" applyBorder="1" applyAlignment="1">
      <alignment horizontal="left" vertical="center" wrapText="1"/>
    </xf>
    <xf numFmtId="0" fontId="34" fillId="6" borderId="74" xfId="12" applyFont="1" applyFill="1" applyBorder="1" applyAlignment="1">
      <alignment horizontal="left" vertical="center" wrapText="1"/>
    </xf>
    <xf numFmtId="0" fontId="34" fillId="6" borderId="75" xfId="12" applyFont="1" applyFill="1" applyBorder="1" applyAlignment="1">
      <alignment horizontal="left" vertical="center" wrapText="1"/>
    </xf>
    <xf numFmtId="0" fontId="34" fillId="6" borderId="12" xfId="12" applyFont="1" applyFill="1" applyBorder="1" applyAlignment="1">
      <alignment horizontal="center" vertical="center"/>
    </xf>
    <xf numFmtId="0" fontId="34" fillId="6" borderId="51" xfId="12" applyFont="1" applyFill="1" applyBorder="1" applyAlignment="1">
      <alignment horizontal="center" vertical="center"/>
    </xf>
    <xf numFmtId="187" fontId="34" fillId="6" borderId="39" xfId="14" applyNumberFormat="1" applyFont="1" applyFill="1" applyBorder="1" applyAlignment="1">
      <alignment horizontal="right" vertical="center" shrinkToFit="1"/>
    </xf>
    <xf numFmtId="187" fontId="34" fillId="6" borderId="31" xfId="14" applyNumberFormat="1" applyFont="1" applyFill="1" applyBorder="1" applyAlignment="1">
      <alignment horizontal="right" vertical="center" shrinkToFit="1"/>
    </xf>
    <xf numFmtId="187" fontId="34" fillId="6" borderId="156" xfId="14" applyNumberFormat="1" applyFont="1" applyFill="1" applyBorder="1" applyAlignment="1">
      <alignment horizontal="right" vertical="center" shrinkToFit="1"/>
    </xf>
    <xf numFmtId="187" fontId="34" fillId="6" borderId="157" xfId="14" applyNumberFormat="1" applyFont="1" applyFill="1" applyBorder="1" applyAlignment="1">
      <alignment horizontal="right" vertical="center" shrinkToFit="1"/>
    </xf>
    <xf numFmtId="187" fontId="34" fillId="6" borderId="160" xfId="14" applyNumberFormat="1" applyFont="1" applyFill="1" applyBorder="1" applyAlignment="1">
      <alignment horizontal="right" vertical="center" shrinkToFit="1"/>
    </xf>
    <xf numFmtId="188" fontId="34" fillId="6" borderId="65" xfId="14" applyNumberFormat="1" applyFont="1" applyFill="1" applyBorder="1" applyAlignment="1">
      <alignment horizontal="right" vertical="center" shrinkToFit="1"/>
    </xf>
    <xf numFmtId="188" fontId="34" fillId="6" borderId="0" xfId="14" applyNumberFormat="1" applyFont="1" applyFill="1" applyAlignment="1">
      <alignment horizontal="right" vertical="center" shrinkToFit="1"/>
    </xf>
    <xf numFmtId="188" fontId="34" fillId="6" borderId="38" xfId="14" applyNumberFormat="1" applyFont="1" applyFill="1" applyBorder="1" applyAlignment="1">
      <alignment horizontal="right" vertical="center" shrinkToFit="1"/>
    </xf>
    <xf numFmtId="188" fontId="34" fillId="6" borderId="66" xfId="14" applyNumberFormat="1" applyFont="1" applyFill="1" applyBorder="1" applyAlignment="1">
      <alignment horizontal="right" vertical="center" shrinkToFit="1"/>
    </xf>
    <xf numFmtId="0" fontId="36" fillId="6" borderId="24" xfId="12" applyFont="1" applyFill="1" applyBorder="1" applyAlignment="1">
      <alignment horizontal="left" vertical="center"/>
    </xf>
    <xf numFmtId="0" fontId="34" fillId="6" borderId="56" xfId="12" applyFont="1" applyFill="1" applyBorder="1" applyAlignment="1">
      <alignment horizontal="left" vertical="center"/>
    </xf>
    <xf numFmtId="0" fontId="34" fillId="6" borderId="56" xfId="12" applyFont="1" applyFill="1" applyBorder="1" applyAlignment="1">
      <alignment horizontal="right" vertical="center" wrapText="1"/>
    </xf>
    <xf numFmtId="0" fontId="34" fillId="6" borderId="56" xfId="12" applyFont="1" applyFill="1" applyBorder="1" applyAlignment="1">
      <alignment horizontal="right" vertical="center"/>
    </xf>
    <xf numFmtId="0" fontId="34" fillId="6" borderId="40" xfId="12" applyFont="1" applyFill="1" applyBorder="1" applyAlignment="1">
      <alignment horizontal="right" vertical="center"/>
    </xf>
    <xf numFmtId="187" fontId="34" fillId="6" borderId="178" xfId="14" applyNumberFormat="1" applyFont="1" applyFill="1" applyBorder="1" applyAlignment="1">
      <alignment horizontal="right" vertical="center" shrinkToFit="1"/>
    </xf>
    <xf numFmtId="187" fontId="34" fillId="6" borderId="179" xfId="14" applyNumberFormat="1" applyFont="1" applyFill="1" applyBorder="1" applyAlignment="1">
      <alignment horizontal="right" vertical="center" shrinkToFit="1"/>
    </xf>
    <xf numFmtId="187" fontId="34" fillId="6" borderId="180" xfId="14" applyNumberFormat="1" applyFont="1" applyFill="1" applyBorder="1" applyAlignment="1">
      <alignment horizontal="right" vertical="center" shrinkToFit="1"/>
    </xf>
    <xf numFmtId="178" fontId="3" fillId="0" borderId="12" xfId="16" applyNumberFormat="1" applyFont="1" applyBorder="1">
      <alignment vertical="center"/>
    </xf>
    <xf numFmtId="0" fontId="1" fillId="6" borderId="34" xfId="16" applyFont="1" applyFill="1" applyBorder="1" applyAlignment="1">
      <alignment horizontal="center" vertical="center" wrapText="1"/>
    </xf>
    <xf numFmtId="0" fontId="1" fillId="6" borderId="34" xfId="16" applyFont="1" applyFill="1" applyBorder="1" applyAlignment="1">
      <alignment horizontal="center" vertical="center"/>
    </xf>
    <xf numFmtId="179" fontId="3" fillId="6" borderId="39" xfId="17" applyNumberFormat="1" applyFont="1" applyFill="1" applyBorder="1" applyAlignment="1">
      <alignment horizontal="left" vertical="center" wrapText="1"/>
    </xf>
    <xf numFmtId="179" fontId="3" fillId="6" borderId="31" xfId="17" applyNumberFormat="1" applyFont="1" applyFill="1" applyBorder="1" applyAlignment="1">
      <alignment horizontal="left" vertical="center" wrapText="1"/>
    </xf>
    <xf numFmtId="179" fontId="3" fillId="6" borderId="42" xfId="17" applyNumberFormat="1" applyFont="1" applyFill="1" applyBorder="1" applyAlignment="1">
      <alignment horizontal="left" vertical="center" wrapText="1"/>
    </xf>
    <xf numFmtId="0" fontId="3" fillId="6" borderId="39" xfId="17" applyFont="1" applyFill="1" applyBorder="1" applyAlignment="1">
      <alignment horizontal="left" vertical="center"/>
    </xf>
    <xf numFmtId="0" fontId="3" fillId="6" borderId="31" xfId="17" applyFont="1" applyFill="1" applyBorder="1" applyAlignment="1">
      <alignment horizontal="left" vertical="center"/>
    </xf>
    <xf numFmtId="0" fontId="3" fillId="6" borderId="42" xfId="17" applyFont="1" applyFill="1" applyBorder="1" applyAlignment="1">
      <alignment horizontal="left" vertical="center"/>
    </xf>
    <xf numFmtId="178" fontId="17" fillId="0" borderId="39" xfId="16" applyNumberFormat="1" applyFont="1" applyBorder="1">
      <alignment vertical="center"/>
    </xf>
    <xf numFmtId="178" fontId="17" fillId="0" borderId="31" xfId="16" applyNumberFormat="1" applyFont="1" applyBorder="1">
      <alignment vertical="center"/>
    </xf>
    <xf numFmtId="178" fontId="17" fillId="0" borderId="42" xfId="16" applyNumberFormat="1" applyFont="1" applyBorder="1">
      <alignment vertical="center"/>
    </xf>
    <xf numFmtId="178" fontId="17" fillId="0" borderId="15" xfId="18" applyNumberFormat="1" applyFont="1" applyBorder="1" applyAlignment="1">
      <alignment horizontal="center" vertical="center" wrapText="1"/>
    </xf>
    <xf numFmtId="178" fontId="17" fillId="0" borderId="50" xfId="18" applyNumberFormat="1" applyFont="1" applyBorder="1" applyAlignment="1">
      <alignment horizontal="center" vertical="center" wrapText="1"/>
    </xf>
    <xf numFmtId="178" fontId="17" fillId="0" borderId="39" xfId="18" applyNumberFormat="1" applyFont="1" applyBorder="1" applyAlignment="1">
      <alignment horizontal="center" vertical="center"/>
    </xf>
    <xf numFmtId="178" fontId="17" fillId="0" borderId="31" xfId="18" applyNumberFormat="1" applyFont="1" applyBorder="1" applyAlignment="1">
      <alignment horizontal="center" vertical="center"/>
    </xf>
    <xf numFmtId="178" fontId="17" fillId="0" borderId="42" xfId="18" applyNumberFormat="1" applyFont="1" applyBorder="1" applyAlignment="1">
      <alignment horizontal="center" vertical="center"/>
    </xf>
    <xf numFmtId="178" fontId="3" fillId="6" borderId="39" xfId="16" applyNumberFormat="1" applyFont="1" applyFill="1" applyBorder="1" applyAlignment="1">
      <alignment vertical="center" wrapText="1"/>
    </xf>
    <xf numFmtId="178" fontId="3" fillId="6" borderId="31" xfId="16" applyNumberFormat="1" applyFont="1" applyFill="1" applyBorder="1" applyAlignment="1">
      <alignment vertical="center" wrapText="1"/>
    </xf>
    <xf numFmtId="178" fontId="3" fillId="6" borderId="42" xfId="16" applyNumberFormat="1" applyFont="1" applyFill="1" applyBorder="1" applyAlignment="1">
      <alignment vertical="center" wrapText="1"/>
    </xf>
    <xf numFmtId="178" fontId="3" fillId="0" borderId="39" xfId="16" applyNumberFormat="1" applyFont="1" applyBorder="1" applyAlignment="1">
      <alignment vertical="center" wrapText="1"/>
    </xf>
    <xf numFmtId="178" fontId="3" fillId="0" borderId="31" xfId="16" applyNumberFormat="1" applyFont="1" applyBorder="1" applyAlignment="1">
      <alignment vertical="center" wrapText="1"/>
    </xf>
    <xf numFmtId="178" fontId="3" fillId="0" borderId="42" xfId="16" applyNumberFormat="1" applyFont="1" applyBorder="1" applyAlignment="1">
      <alignment vertical="center" wrapText="1"/>
    </xf>
    <xf numFmtId="0" fontId="3" fillId="6" borderId="39" xfId="16" applyFont="1" applyFill="1" applyBorder="1">
      <alignment vertical="center"/>
    </xf>
    <xf numFmtId="0" fontId="3" fillId="6" borderId="31" xfId="16" applyFont="1" applyFill="1" applyBorder="1">
      <alignment vertical="center"/>
    </xf>
    <xf numFmtId="0" fontId="3" fillId="6" borderId="42" xfId="16" applyFont="1" applyFill="1" applyBorder="1">
      <alignment vertical="center"/>
    </xf>
    <xf numFmtId="0" fontId="6" fillId="0" borderId="8" xfId="1" applyFont="1" applyBorder="1" applyAlignment="1">
      <alignment horizontal="left" vertical="center" wrapText="1"/>
    </xf>
    <xf numFmtId="0" fontId="6" fillId="0" borderId="9" xfId="1" applyFont="1" applyBorder="1" applyAlignment="1">
      <alignment horizontal="left" vertical="center" wrapText="1"/>
    </xf>
    <xf numFmtId="0" fontId="6" fillId="0" borderId="12" xfId="1" applyFont="1" applyBorder="1" applyAlignment="1">
      <alignment horizontal="left" vertical="center"/>
    </xf>
    <xf numFmtId="0" fontId="6" fillId="0" borderId="13" xfId="1" applyFont="1" applyBorder="1" applyAlignment="1">
      <alignment horizontal="left" vertical="center"/>
    </xf>
    <xf numFmtId="0" fontId="6" fillId="0" borderId="18" xfId="1" applyFont="1" applyBorder="1" applyAlignment="1">
      <alignment horizontal="left" vertical="center"/>
    </xf>
    <xf numFmtId="0" fontId="6" fillId="0" borderId="19" xfId="1" applyFont="1" applyBorder="1" applyAlignment="1">
      <alignment horizontal="left" vertical="center"/>
    </xf>
    <xf numFmtId="0" fontId="7" fillId="0" borderId="31" xfId="2" applyFont="1" applyBorder="1" applyAlignment="1">
      <alignment horizontal="left" vertical="center" wrapText="1"/>
    </xf>
    <xf numFmtId="0" fontId="7" fillId="0" borderId="32" xfId="2" applyFont="1" applyBorder="1" applyAlignment="1">
      <alignment horizontal="left" vertical="center" wrapText="1"/>
    </xf>
    <xf numFmtId="0" fontId="7" fillId="0" borderId="18" xfId="2" applyFont="1" applyBorder="1" applyAlignment="1">
      <alignment horizontal="left" vertical="center" wrapText="1"/>
    </xf>
    <xf numFmtId="0" fontId="7" fillId="0" borderId="19" xfId="2" applyFont="1" applyBorder="1" applyAlignment="1">
      <alignment horizontal="left" vertical="center" wrapText="1"/>
    </xf>
    <xf numFmtId="0" fontId="7" fillId="0" borderId="25" xfId="2" applyFont="1" applyBorder="1" applyAlignment="1">
      <alignment horizontal="left" vertical="center" wrapText="1"/>
    </xf>
    <xf numFmtId="0" fontId="7" fillId="0" borderId="26" xfId="2" applyFont="1" applyBorder="1" applyAlignment="1">
      <alignment horizontal="left" vertical="center" wrapText="1"/>
    </xf>
    <xf numFmtId="0" fontId="7" fillId="0" borderId="36" xfId="3" applyFont="1" applyBorder="1" applyAlignment="1">
      <alignment vertical="center" wrapText="1"/>
    </xf>
    <xf numFmtId="0" fontId="7" fillId="0" borderId="23" xfId="3" applyFont="1" applyBorder="1" applyAlignment="1">
      <alignment vertical="center" wrapText="1"/>
    </xf>
    <xf numFmtId="0" fontId="7" fillId="0" borderId="7" xfId="3" applyFont="1" applyBorder="1" applyAlignment="1">
      <alignment vertical="center" wrapText="1"/>
    </xf>
    <xf numFmtId="0" fontId="7" fillId="0" borderId="38" xfId="3" applyFont="1" applyBorder="1" applyAlignment="1">
      <alignment vertical="center" wrapText="1"/>
    </xf>
    <xf numFmtId="0" fontId="7" fillId="0" borderId="24" xfId="3" applyFont="1" applyBorder="1" applyAlignment="1">
      <alignment vertical="center" wrapText="1"/>
    </xf>
    <xf numFmtId="0" fontId="7" fillId="0" borderId="40" xfId="3" applyFont="1" applyBorder="1" applyAlignment="1">
      <alignment vertical="center" wrapText="1"/>
    </xf>
    <xf numFmtId="0" fontId="7" fillId="0" borderId="25" xfId="3" applyFont="1" applyBorder="1">
      <alignment vertical="center"/>
    </xf>
    <xf numFmtId="0" fontId="7" fillId="0" borderId="26" xfId="3" applyFont="1" applyBorder="1">
      <alignment vertical="center"/>
    </xf>
    <xf numFmtId="0" fontId="7" fillId="0" borderId="31" xfId="3" applyFont="1" applyBorder="1">
      <alignment vertical="center"/>
    </xf>
    <xf numFmtId="0" fontId="7" fillId="0" borderId="32" xfId="3" applyFont="1" applyBorder="1">
      <alignment vertical="center"/>
    </xf>
    <xf numFmtId="0" fontId="7" fillId="0" borderId="30" xfId="3" applyFont="1" applyBorder="1" applyAlignment="1">
      <alignment vertical="center" wrapText="1"/>
    </xf>
    <xf numFmtId="0" fontId="7" fillId="0" borderId="42" xfId="3" applyFont="1" applyBorder="1" applyAlignment="1">
      <alignment vertical="center" wrapText="1"/>
    </xf>
    <xf numFmtId="0" fontId="7" fillId="0" borderId="17" xfId="3" applyFont="1" applyBorder="1">
      <alignment vertical="center"/>
    </xf>
    <xf numFmtId="0" fontId="7" fillId="0" borderId="43" xfId="3" applyFont="1" applyBorder="1">
      <alignment vertical="center"/>
    </xf>
    <xf numFmtId="0" fontId="7" fillId="0" borderId="18" xfId="3" applyFont="1" applyBorder="1">
      <alignment vertical="center"/>
    </xf>
    <xf numFmtId="0" fontId="7" fillId="0" borderId="19" xfId="3" applyFont="1" applyBorder="1">
      <alignment vertical="center"/>
    </xf>
    <xf numFmtId="0" fontId="8" fillId="0" borderId="27" xfId="3" applyFont="1" applyBorder="1" applyAlignment="1">
      <alignment horizontal="center" vertical="center" wrapText="1"/>
    </xf>
    <xf numFmtId="0" fontId="8" fillId="0" borderId="28" xfId="3" applyFont="1" applyBorder="1" applyAlignment="1">
      <alignment horizontal="center" vertical="center" wrapText="1"/>
    </xf>
    <xf numFmtId="0" fontId="8" fillId="0" borderId="47" xfId="3" applyFont="1" applyBorder="1" applyAlignment="1">
      <alignment horizontal="center" vertical="center" wrapText="1"/>
    </xf>
    <xf numFmtId="0" fontId="8" fillId="0" borderId="48" xfId="3" applyFont="1" applyBorder="1" applyAlignment="1">
      <alignment horizontal="center" vertical="center" wrapText="1"/>
    </xf>
    <xf numFmtId="0" fontId="8" fillId="0" borderId="20" xfId="3" applyFont="1" applyBorder="1" applyAlignment="1">
      <alignment horizontal="center" vertical="center" wrapText="1"/>
    </xf>
    <xf numFmtId="0" fontId="8" fillId="0" borderId="21" xfId="3" applyFont="1" applyBorder="1" applyAlignment="1">
      <alignment horizontal="center" vertical="center" wrapText="1"/>
    </xf>
    <xf numFmtId="0" fontId="10" fillId="0" borderId="45" xfId="3" applyFont="1" applyBorder="1">
      <alignment vertical="center"/>
    </xf>
    <xf numFmtId="0" fontId="10" fillId="0" borderId="25" xfId="3" applyFont="1" applyBorder="1">
      <alignment vertical="center"/>
    </xf>
    <xf numFmtId="0" fontId="10" fillId="0" borderId="46" xfId="3" applyFont="1" applyBorder="1">
      <alignment vertical="center"/>
    </xf>
    <xf numFmtId="0" fontId="8" fillId="0" borderId="39" xfId="3" applyFont="1" applyBorder="1">
      <alignment vertical="center"/>
    </xf>
    <xf numFmtId="0" fontId="8" fillId="0" borderId="31" xfId="3" applyFont="1" applyBorder="1">
      <alignment vertical="center"/>
    </xf>
    <xf numFmtId="0" fontId="8" fillId="0" borderId="32" xfId="3" applyFont="1" applyBorder="1">
      <alignment vertical="center"/>
    </xf>
    <xf numFmtId="0" fontId="8" fillId="0" borderId="44" xfId="3" applyFont="1" applyBorder="1">
      <alignment vertical="center"/>
    </xf>
    <xf numFmtId="0" fontId="8" fillId="0" borderId="18" xfId="3" applyFont="1" applyBorder="1">
      <alignment vertical="center"/>
    </xf>
    <xf numFmtId="0" fontId="8" fillId="0" borderId="43" xfId="3" applyFont="1" applyBorder="1">
      <alignment vertical="center"/>
    </xf>
    <xf numFmtId="0" fontId="7" fillId="0" borderId="36" xfId="4" applyFont="1" applyBorder="1" applyAlignment="1">
      <alignment vertical="center" wrapText="1"/>
    </xf>
    <xf numFmtId="0" fontId="7" fillId="0" borderId="23" xfId="4" applyFont="1" applyBorder="1" applyAlignment="1">
      <alignment vertical="center" wrapText="1"/>
    </xf>
    <xf numFmtId="0" fontId="7" fillId="0" borderId="7" xfId="4" applyFont="1" applyBorder="1" applyAlignment="1">
      <alignment vertical="center" wrapText="1"/>
    </xf>
    <xf numFmtId="0" fontId="7" fillId="0" borderId="38" xfId="4" applyFont="1" applyBorder="1" applyAlignment="1">
      <alignment vertical="center" wrapText="1"/>
    </xf>
    <xf numFmtId="0" fontId="7" fillId="0" borderId="24" xfId="4" applyFont="1" applyBorder="1" applyAlignment="1">
      <alignment vertical="center" wrapText="1"/>
    </xf>
    <xf numFmtId="0" fontId="7" fillId="0" borderId="40" xfId="4" applyFont="1" applyBorder="1" applyAlignment="1">
      <alignment vertical="center" wrapText="1"/>
    </xf>
    <xf numFmtId="0" fontId="7" fillId="0" borderId="25" xfId="4" applyFont="1" applyBorder="1" applyAlignment="1">
      <alignment horizontal="left" vertical="center"/>
    </xf>
    <xf numFmtId="0" fontId="7" fillId="0" borderId="26" xfId="4" applyFont="1" applyBorder="1" applyAlignment="1">
      <alignment horizontal="left" vertical="center"/>
    </xf>
    <xf numFmtId="0" fontId="7" fillId="0" borderId="31" xfId="4" applyFont="1" applyBorder="1" applyAlignment="1">
      <alignment horizontal="left" vertical="center"/>
    </xf>
    <xf numFmtId="0" fontId="7" fillId="0" borderId="32" xfId="4" applyFont="1" applyBorder="1" applyAlignment="1">
      <alignment horizontal="left" vertical="center"/>
    </xf>
    <xf numFmtId="0" fontId="7" fillId="0" borderId="39" xfId="4" applyFont="1" applyBorder="1" applyAlignment="1">
      <alignment horizontal="center" vertical="center" shrinkToFit="1"/>
    </xf>
    <xf numFmtId="0" fontId="7" fillId="0" borderId="31" xfId="4" applyFont="1" applyBorder="1" applyAlignment="1">
      <alignment horizontal="center" vertical="center" shrinkToFit="1"/>
    </xf>
    <xf numFmtId="0" fontId="7" fillId="0" borderId="32" xfId="4" applyFont="1" applyBorder="1" applyAlignment="1">
      <alignment horizontal="center" vertical="center" shrinkToFit="1"/>
    </xf>
    <xf numFmtId="0" fontId="7" fillId="0" borderId="11" xfId="4" applyFont="1" applyBorder="1" applyAlignment="1">
      <alignment vertical="center" wrapText="1"/>
    </xf>
    <xf numFmtId="0" fontId="7" fillId="0" borderId="51" xfId="4" applyFont="1" applyBorder="1" applyAlignment="1">
      <alignment vertical="center" wrapText="1"/>
    </xf>
    <xf numFmtId="0" fontId="7" fillId="0" borderId="17" xfId="4" applyFont="1" applyBorder="1">
      <alignment vertical="center"/>
    </xf>
    <xf numFmtId="0" fontId="7" fillId="0" borderId="43" xfId="4" applyFont="1" applyBorder="1">
      <alignment vertical="center"/>
    </xf>
    <xf numFmtId="0" fontId="7" fillId="0" borderId="18" xfId="4" applyFont="1" applyBorder="1" applyAlignment="1">
      <alignment horizontal="left" vertical="center"/>
    </xf>
    <xf numFmtId="0" fontId="7" fillId="0" borderId="19" xfId="4" applyFont="1" applyBorder="1" applyAlignment="1">
      <alignment horizontal="left" vertical="center"/>
    </xf>
    <xf numFmtId="0" fontId="13" fillId="0" borderId="39" xfId="1" applyFont="1" applyBorder="1" applyAlignment="1" applyProtection="1">
      <alignment horizontal="left" vertical="center" wrapText="1"/>
      <protection locked="0"/>
    </xf>
    <xf numFmtId="0" fontId="13" fillId="0" borderId="31" xfId="1" applyFont="1" applyBorder="1" applyAlignment="1" applyProtection="1">
      <alignment horizontal="left" vertical="center" wrapText="1"/>
      <protection locked="0"/>
    </xf>
    <xf numFmtId="0" fontId="13" fillId="0" borderId="32" xfId="1" applyFont="1" applyBorder="1" applyAlignment="1" applyProtection="1">
      <alignment horizontal="left" vertical="center" wrapText="1"/>
      <protection locked="0"/>
    </xf>
    <xf numFmtId="0" fontId="13" fillId="0" borderId="44" xfId="1" applyFont="1" applyBorder="1" applyAlignment="1" applyProtection="1">
      <alignment horizontal="left" vertical="center" wrapText="1"/>
      <protection locked="0"/>
    </xf>
    <xf numFmtId="0" fontId="13" fillId="0" borderId="18" xfId="1" applyFont="1" applyBorder="1" applyAlignment="1" applyProtection="1">
      <alignment horizontal="left" vertical="center" wrapText="1"/>
      <protection locked="0"/>
    </xf>
    <xf numFmtId="0" fontId="13" fillId="0" borderId="19" xfId="1" applyFont="1" applyBorder="1" applyAlignment="1" applyProtection="1">
      <alignment horizontal="left" vertical="center" wrapText="1"/>
      <protection locked="0"/>
    </xf>
    <xf numFmtId="0" fontId="13" fillId="0" borderId="2" xfId="1" applyFont="1" applyBorder="1" applyAlignment="1">
      <alignment horizontal="left" vertical="center"/>
    </xf>
    <xf numFmtId="0" fontId="13" fillId="0" borderId="3" xfId="1" applyFont="1" applyBorder="1" applyAlignment="1">
      <alignment horizontal="left" vertical="center"/>
    </xf>
    <xf numFmtId="0" fontId="13" fillId="0" borderId="8" xfId="1" applyFont="1" applyBorder="1" applyAlignment="1">
      <alignment horizontal="left" vertical="center" wrapText="1"/>
    </xf>
    <xf numFmtId="0" fontId="13" fillId="0" borderId="9" xfId="1" applyFont="1" applyBorder="1" applyAlignment="1">
      <alignment horizontal="left" vertical="center" wrapText="1"/>
    </xf>
    <xf numFmtId="0" fontId="13" fillId="0" borderId="12" xfId="1" applyFont="1" applyBorder="1" applyAlignment="1">
      <alignment horizontal="left" vertical="center"/>
    </xf>
    <xf numFmtId="0" fontId="13" fillId="0" borderId="13" xfId="1" applyFont="1" applyBorder="1" applyAlignment="1">
      <alignment horizontal="left" vertical="center"/>
    </xf>
    <xf numFmtId="0" fontId="13" fillId="0" borderId="31" xfId="1" applyFont="1" applyBorder="1" applyAlignment="1">
      <alignment horizontal="left" vertical="center"/>
    </xf>
    <xf numFmtId="0" fontId="13" fillId="0" borderId="32" xfId="1" applyFont="1" applyBorder="1" applyAlignment="1">
      <alignment horizontal="left" vertical="center"/>
    </xf>
  </cellXfs>
  <cellStyles count="20">
    <cellStyle name="標準" xfId="0" builtinId="0"/>
    <cellStyle name="標準 2" xfId="6" xr:uid="{00000000-0005-0000-0000-000001000000}"/>
    <cellStyle name="標準 2 2" xfId="7" xr:uid="{00000000-0005-0000-0000-000002000000}"/>
    <cellStyle name="標準 2 3" xfId="10" xr:uid="{00000000-0005-0000-0000-000003000000}"/>
    <cellStyle name="標準 3" xfId="11" xr:uid="{00000000-0005-0000-0000-000004000000}"/>
    <cellStyle name="標準 4" xfId="5" xr:uid="{00000000-0005-0000-0000-000005000000}"/>
    <cellStyle name="標準 4_APAHO401600" xfId="1" xr:uid="{00000000-0005-0000-0000-000006000000}"/>
    <cellStyle name="標準 4_APAHO4019001" xfId="4" xr:uid="{00000000-0005-0000-0000-000007000000}"/>
    <cellStyle name="標準 4_ZJ08_022012_青森市_2010" xfId="3" xr:uid="{00000000-0005-0000-0000-000008000000}"/>
    <cellStyle name="標準 6" xfId="8" xr:uid="{00000000-0005-0000-0000-000009000000}"/>
    <cellStyle name="標準 6_APAHO401000" xfId="9" xr:uid="{00000000-0005-0000-0000-00000A000000}"/>
    <cellStyle name="標準 6_APAHO401200_O-JJ1016-001-3_財政状況資料集(決算状況カード(各会計・関係団体))(Rev2)2" xfId="15" xr:uid="{00000000-0005-0000-0000-00000B000000}"/>
    <cellStyle name="標準 6_APAHO402200_O-JJ1016-001-3_財政状況資料集(決算状況カード(各会計・関係団体))(Rev2)2" xfId="12" xr:uid="{00000000-0005-0000-0000-00000C000000}"/>
    <cellStyle name="標準_【レイアウト】（県）資料３（Ｐ２）　歳出比較分析表" xfId="16" xr:uid="{00000000-0005-0000-0000-00000D000000}"/>
    <cellStyle name="標準_【レイアウト】（市）資料３（Ｐ２）　歳出比較分析表" xfId="17" xr:uid="{00000000-0005-0000-0000-00000E000000}"/>
    <cellStyle name="標準_APAHO251300" xfId="18" xr:uid="{00000000-0005-0000-0000-00000F000000}"/>
    <cellStyle name="標準_APAHO252300" xfId="19" xr:uid="{00000000-0005-0000-0000-000010000000}"/>
    <cellStyle name="標準_Book1" xfId="13" xr:uid="{00000000-0005-0000-0000-000011000000}"/>
    <cellStyle name="標準_O-JJ0722-001-3_決算状況カード(各会計・関係団体)_O-JJ1016-001-3_財政状況資料集(決算状況カード(各会計・関係団体))(Rev2)2" xfId="14" xr:uid="{00000000-0005-0000-0000-000012000000}"/>
    <cellStyle name="標準_O-JJ0722-001-8_連結実質赤字比率に係る赤字・黒字の構成分析" xfId="2" xr:uid="{00000000-0005-0000-0000-000013000000}"/>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mruColors>
      <color rgb="FF0000FF"/>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calcChain" Target="calcChain.xml"/><Relationship Id="rId3" Type="http://schemas.openxmlformats.org/officeDocument/2006/relationships/worksheet" Target="worksheets/sheet3.xml"/><Relationship Id="rId21" Type="http://schemas.openxmlformats.org/officeDocument/2006/relationships/customXml" Target="../customXml/item3.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sharedStrings" Target="sharedStrings.xml"/><Relationship Id="rId2" Type="http://schemas.openxmlformats.org/officeDocument/2006/relationships/worksheet" Target="worksheets/sheet2.xml"/><Relationship Id="rId16" Type="http://schemas.openxmlformats.org/officeDocument/2006/relationships/styles" Target="styles.xml"/><Relationship Id="rId20" Type="http://schemas.openxmlformats.org/officeDocument/2006/relationships/customXml" Target="../customXml/item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theme" Target="theme/theme1.xml"/><Relationship Id="rId10" Type="http://schemas.openxmlformats.org/officeDocument/2006/relationships/worksheet" Target="worksheets/sheet10.xml"/><Relationship Id="rId19" Type="http://schemas.openxmlformats.org/officeDocument/2006/relationships/customXml" Target="../customXml/item1.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5.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R02</c:v>
                </c:pt>
                <c:pt idx="1">
                  <c:v> R03</c:v>
                </c:pt>
                <c:pt idx="2">
                  <c:v> R04</c:v>
                </c:pt>
                <c:pt idx="3">
                  <c:v> R05</c:v>
                </c:pt>
                <c:pt idx="4">
                  <c:v> R06</c:v>
                </c:pt>
              </c:strCache>
            </c:strRef>
          </c:cat>
          <c:val>
            <c:numRef>
              <c:f>(データシート!$F$3,データシート!$F$5,データシート!$F$7,データシート!$F$9,データシート!$F$11)</c:f>
              <c:numCache>
                <c:formatCode>#,##0;"△ "#,##0</c:formatCode>
                <c:ptCount val="5"/>
                <c:pt idx="0">
                  <c:v>92632</c:v>
                </c:pt>
                <c:pt idx="1">
                  <c:v>96469</c:v>
                </c:pt>
                <c:pt idx="2">
                  <c:v>85743</c:v>
                </c:pt>
                <c:pt idx="3">
                  <c:v>92509</c:v>
                </c:pt>
                <c:pt idx="4">
                  <c:v>98544</c:v>
                </c:pt>
              </c:numCache>
            </c:numRef>
          </c:val>
          <c:smooth val="0"/>
          <c:extLst>
            <c:ext xmlns:c16="http://schemas.microsoft.com/office/drawing/2014/chart" uri="{C3380CC4-5D6E-409C-BE32-E72D297353CC}">
              <c16:uniqueId val="{00000000-BD46-4989-B997-6CC4CFB8B909}"/>
            </c:ext>
          </c:extLst>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R02</c:v>
                </c:pt>
                <c:pt idx="1">
                  <c:v> R03</c:v>
                </c:pt>
                <c:pt idx="2">
                  <c:v> R04</c:v>
                </c:pt>
                <c:pt idx="3">
                  <c:v> R05</c:v>
                </c:pt>
                <c:pt idx="4">
                  <c:v> R06</c:v>
                </c:pt>
              </c:strCache>
            </c:strRef>
          </c:cat>
          <c:val>
            <c:numRef>
              <c:f>(データシート!$D$3,データシート!$D$5,データシート!$D$7,データシート!$D$9,データシート!$D$11)</c:f>
              <c:numCache>
                <c:formatCode>#,##0;"△ "#,##0</c:formatCode>
                <c:ptCount val="5"/>
                <c:pt idx="0">
                  <c:v>133271</c:v>
                </c:pt>
                <c:pt idx="1">
                  <c:v>136425</c:v>
                </c:pt>
                <c:pt idx="2">
                  <c:v>196275</c:v>
                </c:pt>
                <c:pt idx="3">
                  <c:v>127989</c:v>
                </c:pt>
                <c:pt idx="4">
                  <c:v>165485</c:v>
                </c:pt>
              </c:numCache>
            </c:numRef>
          </c:val>
          <c:smooth val="0"/>
          <c:extLst>
            <c:ext xmlns:c16="http://schemas.microsoft.com/office/drawing/2014/chart" uri="{C3380CC4-5D6E-409C-BE32-E72D297353CC}">
              <c16:uniqueId val="{00000001-BD46-4989-B997-6CC4CFB8B909}"/>
            </c:ext>
          </c:extLst>
        </c:ser>
        <c:dLbls>
          <c:showLegendKey val="0"/>
          <c:showVal val="0"/>
          <c:showCatName val="0"/>
          <c:showSerName val="0"/>
          <c:showPercent val="0"/>
          <c:showBubbleSize val="0"/>
        </c:dLbls>
        <c:marker val="1"/>
        <c:smooth val="0"/>
        <c:axId val="81605760"/>
        <c:axId val="81607680"/>
      </c:lineChart>
      <c:catAx>
        <c:axId val="81605760"/>
        <c:scaling>
          <c:orientation val="minMax"/>
        </c:scaling>
        <c:delete val="0"/>
        <c:axPos val="b"/>
        <c:numFmt formatCode="General"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7680"/>
        <c:crosses val="autoZero"/>
        <c:auto val="1"/>
        <c:lblAlgn val="ctr"/>
        <c:lblOffset val="100"/>
        <c:tickLblSkip val="1"/>
        <c:tickMarkSkip val="1"/>
        <c:noMultiLvlLbl val="0"/>
      </c:catAx>
      <c:valAx>
        <c:axId val="81607680"/>
        <c:scaling>
          <c:orientation val="minMax"/>
          <c:max val="300000"/>
          <c:min val="0"/>
        </c:scaling>
        <c:delete val="0"/>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673E-2"/>
              <c:y val="7.5163398692810454E-2"/>
            </c:manualLayout>
          </c:layout>
          <c:overlay val="0"/>
          <c:spPr>
            <a:noFill/>
            <a:ln w="25400">
              <a:noFill/>
            </a:ln>
          </c:spPr>
        </c:title>
        <c:numFmt formatCode="#,##0;&quot;△ &quot;#,##0"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5760"/>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orientation="portrait"/>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R02</c:v>
                </c:pt>
                <c:pt idx="1">
                  <c:v>R03</c:v>
                </c:pt>
                <c:pt idx="2">
                  <c:v>R04</c:v>
                </c:pt>
                <c:pt idx="3">
                  <c:v>R05</c:v>
                </c:pt>
                <c:pt idx="4">
                  <c:v>R06</c:v>
                </c:pt>
              </c:strCache>
            </c:strRef>
          </c:cat>
          <c:val>
            <c:numRef>
              <c:f>データシート!$B$19:$F$19</c:f>
              <c:numCache>
                <c:formatCode>General</c:formatCode>
                <c:ptCount val="5"/>
                <c:pt idx="0">
                  <c:v>6.56</c:v>
                </c:pt>
                <c:pt idx="1">
                  <c:v>9.51</c:v>
                </c:pt>
                <c:pt idx="2">
                  <c:v>8.35</c:v>
                </c:pt>
                <c:pt idx="3">
                  <c:v>7.1</c:v>
                </c:pt>
                <c:pt idx="4">
                  <c:v>8.76</c:v>
                </c:pt>
              </c:numCache>
            </c:numRef>
          </c:val>
          <c:extLst>
            <c:ext xmlns:c16="http://schemas.microsoft.com/office/drawing/2014/chart" uri="{C3380CC4-5D6E-409C-BE32-E72D297353CC}">
              <c16:uniqueId val="{00000000-CF40-474C-BDE6-DB4F60985D20}"/>
            </c:ext>
          </c:extLst>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R02</c:v>
                </c:pt>
                <c:pt idx="1">
                  <c:v>R03</c:v>
                </c:pt>
                <c:pt idx="2">
                  <c:v>R04</c:v>
                </c:pt>
                <c:pt idx="3">
                  <c:v>R05</c:v>
                </c:pt>
                <c:pt idx="4">
                  <c:v>R06</c:v>
                </c:pt>
              </c:strCache>
            </c:strRef>
          </c:cat>
          <c:val>
            <c:numRef>
              <c:f>データシート!$B$20:$F$20</c:f>
              <c:numCache>
                <c:formatCode>General</c:formatCode>
                <c:ptCount val="5"/>
                <c:pt idx="0">
                  <c:v>16.91</c:v>
                </c:pt>
                <c:pt idx="1">
                  <c:v>14.75</c:v>
                </c:pt>
                <c:pt idx="2">
                  <c:v>12.89</c:v>
                </c:pt>
                <c:pt idx="3">
                  <c:v>11.66</c:v>
                </c:pt>
                <c:pt idx="4">
                  <c:v>6.71</c:v>
                </c:pt>
              </c:numCache>
            </c:numRef>
          </c:val>
          <c:extLst>
            <c:ext xmlns:c16="http://schemas.microsoft.com/office/drawing/2014/chart" uri="{C3380CC4-5D6E-409C-BE32-E72D297353CC}">
              <c16:uniqueId val="{00000001-CF40-474C-BDE6-DB4F60985D20}"/>
            </c:ext>
          </c:extLst>
        </c:ser>
        <c:dLbls>
          <c:showLegendKey val="0"/>
          <c:showVal val="0"/>
          <c:showCatName val="0"/>
          <c:showSerName val="0"/>
          <c:showPercent val="0"/>
          <c:showBubbleSize val="0"/>
        </c:dLbls>
        <c:gapWidth val="250"/>
        <c:overlap val="100"/>
        <c:axId val="95777536"/>
        <c:axId val="95779456"/>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データシート!$B$18:$F$18</c:f>
              <c:strCache>
                <c:ptCount val="5"/>
                <c:pt idx="0">
                  <c:v>R02</c:v>
                </c:pt>
                <c:pt idx="1">
                  <c:v>R03</c:v>
                </c:pt>
                <c:pt idx="2">
                  <c:v>R04</c:v>
                </c:pt>
                <c:pt idx="3">
                  <c:v>R05</c:v>
                </c:pt>
                <c:pt idx="4">
                  <c:v>R06</c:v>
                </c:pt>
              </c:strCache>
            </c:strRef>
          </c:cat>
          <c:val>
            <c:numRef>
              <c:f>データシート!$B$21:$F$21</c:f>
              <c:numCache>
                <c:formatCode>General</c:formatCode>
                <c:ptCount val="5"/>
                <c:pt idx="0">
                  <c:v>-3.98</c:v>
                </c:pt>
                <c:pt idx="1">
                  <c:v>1.68</c:v>
                </c:pt>
                <c:pt idx="2">
                  <c:v>-3.41</c:v>
                </c:pt>
                <c:pt idx="3">
                  <c:v>-2.3199999999999998</c:v>
                </c:pt>
                <c:pt idx="4">
                  <c:v>-3.39</c:v>
                </c:pt>
              </c:numCache>
            </c:numRef>
          </c:val>
          <c:smooth val="0"/>
          <c:extLst>
            <c:ext xmlns:c16="http://schemas.microsoft.com/office/drawing/2014/chart" uri="{C3380CC4-5D6E-409C-BE32-E72D297353CC}">
              <c16:uniqueId val="{00000002-CF40-474C-BDE6-DB4F60985D20}"/>
            </c:ext>
          </c:extLst>
        </c:ser>
        <c:dLbls>
          <c:showLegendKey val="0"/>
          <c:showVal val="0"/>
          <c:showCatName val="0"/>
          <c:showSerName val="0"/>
          <c:showPercent val="0"/>
          <c:showBubbleSize val="0"/>
        </c:dLbls>
        <c:marker val="1"/>
        <c:smooth val="0"/>
        <c:axId val="95777536"/>
        <c:axId val="95779456"/>
      </c:lineChart>
      <c:catAx>
        <c:axId val="9577753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95779456"/>
        <c:crosses val="autoZero"/>
        <c:auto val="1"/>
        <c:lblAlgn val="ctr"/>
        <c:lblOffset val="100"/>
        <c:tickLblSkip val="1"/>
        <c:tickMarkSkip val="1"/>
        <c:noMultiLvlLbl val="0"/>
      </c:catAx>
      <c:valAx>
        <c:axId val="95779456"/>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7753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データシート!$B$27:$K$27</c:f>
              <c:numCache>
                <c:formatCode>General</c:formatCode>
                <c:ptCount val="10"/>
                <c:pt idx="0">
                  <c:v>#N/A</c:v>
                </c:pt>
                <c:pt idx="1">
                  <c:v>1.72</c:v>
                </c:pt>
                <c:pt idx="2">
                  <c:v>#N/A</c:v>
                </c:pt>
                <c:pt idx="3">
                  <c:v>1.9</c:v>
                </c:pt>
                <c:pt idx="4">
                  <c:v>#N/A</c:v>
                </c:pt>
                <c:pt idx="5">
                  <c:v>2.41</c:v>
                </c:pt>
                <c:pt idx="6">
                  <c:v>#N/A</c:v>
                </c:pt>
                <c:pt idx="7">
                  <c:v>0.1</c:v>
                </c:pt>
                <c:pt idx="8">
                  <c:v>#N/A</c:v>
                </c:pt>
                <c:pt idx="9">
                  <c:v>0.08</c:v>
                </c:pt>
              </c:numCache>
            </c:numRef>
          </c:val>
          <c:extLst>
            <c:ext xmlns:c16="http://schemas.microsoft.com/office/drawing/2014/chart" uri="{C3380CC4-5D6E-409C-BE32-E72D297353CC}">
              <c16:uniqueId val="{00000000-6DED-43EF-8BC3-AE2DC40FE904}"/>
            </c:ext>
          </c:extLst>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1-6DED-43EF-8BC3-AE2DC40FE904}"/>
            </c:ext>
          </c:extLst>
        </c:ser>
        <c:ser>
          <c:idx val="2"/>
          <c:order val="2"/>
          <c:tx>
            <c:strRef>
              <c:f>データシート!$A$29</c:f>
              <c:strCache>
                <c:ptCount val="1"/>
                <c:pt idx="0">
                  <c:v>後期高齢者医療特別会計</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データシート!$B$29:$K$29</c:f>
              <c:numCache>
                <c:formatCode>General</c:formatCode>
                <c:ptCount val="10"/>
                <c:pt idx="0">
                  <c:v>#N/A</c:v>
                </c:pt>
                <c:pt idx="1">
                  <c:v>0.11</c:v>
                </c:pt>
                <c:pt idx="2">
                  <c:v>#N/A</c:v>
                </c:pt>
                <c:pt idx="3">
                  <c:v>0.14000000000000001</c:v>
                </c:pt>
                <c:pt idx="4">
                  <c:v>#N/A</c:v>
                </c:pt>
                <c:pt idx="5">
                  <c:v>0.13</c:v>
                </c:pt>
                <c:pt idx="6">
                  <c:v>#N/A</c:v>
                </c:pt>
                <c:pt idx="7">
                  <c:v>0.08</c:v>
                </c:pt>
                <c:pt idx="8">
                  <c:v>#N/A</c:v>
                </c:pt>
                <c:pt idx="9">
                  <c:v>0.1</c:v>
                </c:pt>
              </c:numCache>
            </c:numRef>
          </c:val>
          <c:extLst>
            <c:ext xmlns:c16="http://schemas.microsoft.com/office/drawing/2014/chart" uri="{C3380CC4-5D6E-409C-BE32-E72D297353CC}">
              <c16:uniqueId val="{00000002-6DED-43EF-8BC3-AE2DC40FE904}"/>
            </c:ext>
          </c:extLst>
        </c:ser>
        <c:ser>
          <c:idx val="3"/>
          <c:order val="3"/>
          <c:tx>
            <c:strRef>
              <c:f>データシート!$A$30</c:f>
              <c:strCache>
                <c:ptCount val="1"/>
                <c:pt idx="0">
                  <c:v>介護保険特別会計(保険事業勘定）</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データシート!$B$30:$K$30</c:f>
              <c:numCache>
                <c:formatCode>General</c:formatCode>
                <c:ptCount val="10"/>
                <c:pt idx="0">
                  <c:v>#N/A</c:v>
                </c:pt>
                <c:pt idx="1">
                  <c:v>0.36</c:v>
                </c:pt>
                <c:pt idx="2">
                  <c:v>#N/A</c:v>
                </c:pt>
                <c:pt idx="3">
                  <c:v>1.05</c:v>
                </c:pt>
                <c:pt idx="4">
                  <c:v>#N/A</c:v>
                </c:pt>
                <c:pt idx="5">
                  <c:v>1.57</c:v>
                </c:pt>
                <c:pt idx="6">
                  <c:v>#N/A</c:v>
                </c:pt>
                <c:pt idx="7">
                  <c:v>1.03</c:v>
                </c:pt>
                <c:pt idx="8">
                  <c:v>#N/A</c:v>
                </c:pt>
                <c:pt idx="9">
                  <c:v>0.68</c:v>
                </c:pt>
              </c:numCache>
            </c:numRef>
          </c:val>
          <c:extLst>
            <c:ext xmlns:c16="http://schemas.microsoft.com/office/drawing/2014/chart" uri="{C3380CC4-5D6E-409C-BE32-E72D297353CC}">
              <c16:uniqueId val="{00000003-6DED-43EF-8BC3-AE2DC40FE904}"/>
            </c:ext>
          </c:extLst>
        </c:ser>
        <c:ser>
          <c:idx val="4"/>
          <c:order val="4"/>
          <c:tx>
            <c:strRef>
              <c:f>データシート!$A$31</c:f>
              <c:strCache>
                <c:ptCount val="1"/>
                <c:pt idx="0">
                  <c:v>簡易水道事業会計</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データシート!$B$31:$K$31</c:f>
              <c:numCache>
                <c:formatCode>General</c:formatCode>
                <c:ptCount val="10"/>
                <c:pt idx="0">
                  <c:v>#N/A</c:v>
                </c:pt>
                <c:pt idx="1">
                  <c:v>0.63</c:v>
                </c:pt>
                <c:pt idx="2">
                  <c:v>#N/A</c:v>
                </c:pt>
                <c:pt idx="3">
                  <c:v>0.65</c:v>
                </c:pt>
                <c:pt idx="4">
                  <c:v>#N/A</c:v>
                </c:pt>
                <c:pt idx="5">
                  <c:v>0.72</c:v>
                </c:pt>
                <c:pt idx="6">
                  <c:v>#N/A</c:v>
                </c:pt>
                <c:pt idx="7">
                  <c:v>0.77</c:v>
                </c:pt>
                <c:pt idx="8">
                  <c:v>#N/A</c:v>
                </c:pt>
                <c:pt idx="9">
                  <c:v>0.81</c:v>
                </c:pt>
              </c:numCache>
            </c:numRef>
          </c:val>
          <c:extLst>
            <c:ext xmlns:c16="http://schemas.microsoft.com/office/drawing/2014/chart" uri="{C3380CC4-5D6E-409C-BE32-E72D297353CC}">
              <c16:uniqueId val="{00000004-6DED-43EF-8BC3-AE2DC40FE904}"/>
            </c:ext>
          </c:extLst>
        </c:ser>
        <c:ser>
          <c:idx val="5"/>
          <c:order val="5"/>
          <c:tx>
            <c:strRef>
              <c:f>データシート!$A$32</c:f>
              <c:strCache>
                <c:ptCount val="1"/>
                <c:pt idx="0">
                  <c:v>野村介護老人保健施設事業会計</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データシート!$B$32:$K$32</c:f>
              <c:numCache>
                <c:formatCode>General</c:formatCode>
                <c:ptCount val="10"/>
                <c:pt idx="0">
                  <c:v>#N/A</c:v>
                </c:pt>
                <c:pt idx="1">
                  <c:v>0.76</c:v>
                </c:pt>
                <c:pt idx="2">
                  <c:v>#N/A</c:v>
                </c:pt>
                <c:pt idx="3">
                  <c:v>0.89</c:v>
                </c:pt>
                <c:pt idx="4">
                  <c:v>#N/A</c:v>
                </c:pt>
                <c:pt idx="5">
                  <c:v>0.97</c:v>
                </c:pt>
                <c:pt idx="6">
                  <c:v>#N/A</c:v>
                </c:pt>
                <c:pt idx="7">
                  <c:v>1.04</c:v>
                </c:pt>
                <c:pt idx="8">
                  <c:v>#N/A</c:v>
                </c:pt>
                <c:pt idx="9">
                  <c:v>1.54</c:v>
                </c:pt>
              </c:numCache>
            </c:numRef>
          </c:val>
          <c:extLst>
            <c:ext xmlns:c16="http://schemas.microsoft.com/office/drawing/2014/chart" uri="{C3380CC4-5D6E-409C-BE32-E72D297353CC}">
              <c16:uniqueId val="{00000005-6DED-43EF-8BC3-AE2DC40FE904}"/>
            </c:ext>
          </c:extLst>
        </c:ser>
        <c:ser>
          <c:idx val="6"/>
          <c:order val="6"/>
          <c:tx>
            <c:strRef>
              <c:f>データシート!$A$33</c:f>
              <c:strCache>
                <c:ptCount val="1"/>
                <c:pt idx="0">
                  <c:v>下水道事業会計</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データシート!$B$33:$K$33</c:f>
              <c:numCache>
                <c:formatCode>General</c:formatCode>
                <c:ptCount val="10"/>
                <c:pt idx="0">
                  <c:v>0</c:v>
                </c:pt>
                <c:pt idx="1">
                  <c:v>0</c:v>
                </c:pt>
                <c:pt idx="2">
                  <c:v>0</c:v>
                </c:pt>
                <c:pt idx="3">
                  <c:v>0</c:v>
                </c:pt>
                <c:pt idx="4">
                  <c:v>0</c:v>
                </c:pt>
                <c:pt idx="5">
                  <c:v>0</c:v>
                </c:pt>
                <c:pt idx="6">
                  <c:v>#N/A</c:v>
                </c:pt>
                <c:pt idx="7">
                  <c:v>2.42</c:v>
                </c:pt>
                <c:pt idx="8">
                  <c:v>#N/A</c:v>
                </c:pt>
                <c:pt idx="9">
                  <c:v>2.99</c:v>
                </c:pt>
              </c:numCache>
            </c:numRef>
          </c:val>
          <c:extLst>
            <c:ext xmlns:c16="http://schemas.microsoft.com/office/drawing/2014/chart" uri="{C3380CC4-5D6E-409C-BE32-E72D297353CC}">
              <c16:uniqueId val="{00000006-6DED-43EF-8BC3-AE2DC40FE904}"/>
            </c:ext>
          </c:extLst>
        </c:ser>
        <c:ser>
          <c:idx val="7"/>
          <c:order val="7"/>
          <c:tx>
            <c:strRef>
              <c:f>データシート!$A$34</c:f>
              <c:strCache>
                <c:ptCount val="1"/>
                <c:pt idx="0">
                  <c:v>水道事業会計</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データシート!$B$34:$K$34</c:f>
              <c:numCache>
                <c:formatCode>General</c:formatCode>
                <c:ptCount val="10"/>
                <c:pt idx="0">
                  <c:v>#N/A</c:v>
                </c:pt>
                <c:pt idx="1">
                  <c:v>5.21</c:v>
                </c:pt>
                <c:pt idx="2">
                  <c:v>#N/A</c:v>
                </c:pt>
                <c:pt idx="3">
                  <c:v>4.8600000000000003</c:v>
                </c:pt>
                <c:pt idx="4">
                  <c:v>#N/A</c:v>
                </c:pt>
                <c:pt idx="5">
                  <c:v>4.42</c:v>
                </c:pt>
                <c:pt idx="6">
                  <c:v>#N/A</c:v>
                </c:pt>
                <c:pt idx="7">
                  <c:v>4.03</c:v>
                </c:pt>
                <c:pt idx="8">
                  <c:v>#N/A</c:v>
                </c:pt>
                <c:pt idx="9">
                  <c:v>4.34</c:v>
                </c:pt>
              </c:numCache>
            </c:numRef>
          </c:val>
          <c:extLst>
            <c:ext xmlns:c16="http://schemas.microsoft.com/office/drawing/2014/chart" uri="{C3380CC4-5D6E-409C-BE32-E72D297353CC}">
              <c16:uniqueId val="{00000007-6DED-43EF-8BC3-AE2DC40FE904}"/>
            </c:ext>
          </c:extLst>
        </c:ser>
        <c:ser>
          <c:idx val="8"/>
          <c:order val="8"/>
          <c:tx>
            <c:strRef>
              <c:f>データシート!$A$35</c:f>
              <c:strCache>
                <c:ptCount val="1"/>
                <c:pt idx="0">
                  <c:v>病院事業会計</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データシート!$B$35:$K$35</c:f>
              <c:numCache>
                <c:formatCode>General</c:formatCode>
                <c:ptCount val="10"/>
                <c:pt idx="0">
                  <c:v>#N/A</c:v>
                </c:pt>
                <c:pt idx="1">
                  <c:v>12.47</c:v>
                </c:pt>
                <c:pt idx="2">
                  <c:v>#N/A</c:v>
                </c:pt>
                <c:pt idx="3">
                  <c:v>12.09</c:v>
                </c:pt>
                <c:pt idx="4">
                  <c:v>#N/A</c:v>
                </c:pt>
                <c:pt idx="5">
                  <c:v>10.9</c:v>
                </c:pt>
                <c:pt idx="6">
                  <c:v>#N/A</c:v>
                </c:pt>
                <c:pt idx="7">
                  <c:v>9.65</c:v>
                </c:pt>
                <c:pt idx="8">
                  <c:v>#N/A</c:v>
                </c:pt>
                <c:pt idx="9">
                  <c:v>5.8</c:v>
                </c:pt>
              </c:numCache>
            </c:numRef>
          </c:val>
          <c:extLst>
            <c:ext xmlns:c16="http://schemas.microsoft.com/office/drawing/2014/chart" uri="{C3380CC4-5D6E-409C-BE32-E72D297353CC}">
              <c16:uniqueId val="{00000008-6DED-43EF-8BC3-AE2DC40FE904}"/>
            </c:ext>
          </c:extLst>
        </c:ser>
        <c:ser>
          <c:idx val="9"/>
          <c:order val="9"/>
          <c:tx>
            <c:strRef>
              <c:f>データシート!$A$36</c:f>
              <c:strCache>
                <c:ptCount val="1"/>
                <c:pt idx="0">
                  <c:v>一般会計</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データシート!$B$36:$K$36</c:f>
              <c:numCache>
                <c:formatCode>General</c:formatCode>
                <c:ptCount val="10"/>
                <c:pt idx="0">
                  <c:v>#N/A</c:v>
                </c:pt>
                <c:pt idx="1">
                  <c:v>6.39</c:v>
                </c:pt>
                <c:pt idx="2">
                  <c:v>#N/A</c:v>
                </c:pt>
                <c:pt idx="3">
                  <c:v>9.43</c:v>
                </c:pt>
                <c:pt idx="4">
                  <c:v>#N/A</c:v>
                </c:pt>
                <c:pt idx="5">
                  <c:v>8.25</c:v>
                </c:pt>
                <c:pt idx="6">
                  <c:v>#N/A</c:v>
                </c:pt>
                <c:pt idx="7">
                  <c:v>7.01</c:v>
                </c:pt>
                <c:pt idx="8">
                  <c:v>#N/A</c:v>
                </c:pt>
                <c:pt idx="9">
                  <c:v>8.68</c:v>
                </c:pt>
              </c:numCache>
            </c:numRef>
          </c:val>
          <c:extLst>
            <c:ext xmlns:c16="http://schemas.microsoft.com/office/drawing/2014/chart" uri="{C3380CC4-5D6E-409C-BE32-E72D297353CC}">
              <c16:uniqueId val="{00000009-6DED-43EF-8BC3-AE2DC40FE904}"/>
            </c:ext>
          </c:extLst>
        </c:ser>
        <c:dLbls>
          <c:showLegendKey val="0"/>
          <c:showVal val="0"/>
          <c:showCatName val="0"/>
          <c:showSerName val="0"/>
          <c:showPercent val="0"/>
          <c:showBubbleSize val="0"/>
        </c:dLbls>
        <c:gapWidth val="150"/>
        <c:overlap val="100"/>
        <c:axId val="95788416"/>
        <c:axId val="95798400"/>
      </c:barChart>
      <c:catAx>
        <c:axId val="9578841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798400"/>
        <c:crosses val="autoZero"/>
        <c:auto val="1"/>
        <c:lblAlgn val="ctr"/>
        <c:lblOffset val="100"/>
        <c:tickLblSkip val="1"/>
        <c:tickMarkSkip val="1"/>
        <c:noMultiLvlLbl val="0"/>
      </c:catAx>
      <c:valAx>
        <c:axId val="95798400"/>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88416"/>
        <c:crosses val="autoZero"/>
        <c:crossBetween val="between"/>
      </c:valAx>
      <c:spPr>
        <a:solidFill>
          <a:schemeClr val="bg1"/>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6445938365899222E-2"/>
          <c:y val="8.7976539589442848E-2"/>
          <c:w val="0.90356317136844222"/>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データシート!$B$42:$P$42</c:f>
              <c:numCache>
                <c:formatCode>General</c:formatCode>
                <c:ptCount val="15"/>
                <c:pt idx="2">
                  <c:v>3483</c:v>
                </c:pt>
                <c:pt idx="5">
                  <c:v>3507</c:v>
                </c:pt>
                <c:pt idx="8">
                  <c:v>3749</c:v>
                </c:pt>
                <c:pt idx="11">
                  <c:v>3631</c:v>
                </c:pt>
                <c:pt idx="14">
                  <c:v>3437</c:v>
                </c:pt>
              </c:numCache>
            </c:numRef>
          </c:val>
          <c:extLst>
            <c:ext xmlns:c16="http://schemas.microsoft.com/office/drawing/2014/chart" uri="{C3380CC4-5D6E-409C-BE32-E72D297353CC}">
              <c16:uniqueId val="{00000000-6548-4892-ADE3-6EBDA72C6170}"/>
            </c:ext>
          </c:extLst>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データシート!$B$43:$P$43</c:f>
              <c:numCache>
                <c:formatCode>General</c:formatCode>
                <c:ptCount val="15"/>
                <c:pt idx="0">
                  <c:v>0</c:v>
                </c:pt>
                <c:pt idx="3">
                  <c:v>0</c:v>
                </c:pt>
                <c:pt idx="6">
                  <c:v>0</c:v>
                </c:pt>
                <c:pt idx="9">
                  <c:v>0</c:v>
                </c:pt>
                <c:pt idx="12">
                  <c:v>1</c:v>
                </c:pt>
              </c:numCache>
            </c:numRef>
          </c:val>
          <c:extLst>
            <c:ext xmlns:c16="http://schemas.microsoft.com/office/drawing/2014/chart" uri="{C3380CC4-5D6E-409C-BE32-E72D297353CC}">
              <c16:uniqueId val="{00000001-6548-4892-ADE3-6EBDA72C6170}"/>
            </c:ext>
          </c:extLst>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データシート!$B$44:$P$44</c:f>
              <c:numCache>
                <c:formatCode>General</c:formatCode>
                <c:ptCount val="15"/>
                <c:pt idx="0">
                  <c:v>66</c:v>
                </c:pt>
                <c:pt idx="3">
                  <c:v>48</c:v>
                </c:pt>
                <c:pt idx="6">
                  <c:v>108</c:v>
                </c:pt>
                <c:pt idx="9">
                  <c:v>99</c:v>
                </c:pt>
                <c:pt idx="12">
                  <c:v>93</c:v>
                </c:pt>
              </c:numCache>
            </c:numRef>
          </c:val>
          <c:extLst>
            <c:ext xmlns:c16="http://schemas.microsoft.com/office/drawing/2014/chart" uri="{C3380CC4-5D6E-409C-BE32-E72D297353CC}">
              <c16:uniqueId val="{00000002-6548-4892-ADE3-6EBDA72C6170}"/>
            </c:ext>
          </c:extLst>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データシート!$B$45:$P$45</c:f>
              <c:numCache>
                <c:formatCode>General</c:formatCode>
                <c:ptCount val="15"/>
                <c:pt idx="0">
                  <c:v>0</c:v>
                </c:pt>
                <c:pt idx="3">
                  <c:v>8</c:v>
                </c:pt>
                <c:pt idx="6">
                  <c:v>14</c:v>
                </c:pt>
                <c:pt idx="9">
                  <c:v>14</c:v>
                </c:pt>
                <c:pt idx="12">
                  <c:v>14</c:v>
                </c:pt>
              </c:numCache>
            </c:numRef>
          </c:val>
          <c:extLst>
            <c:ext xmlns:c16="http://schemas.microsoft.com/office/drawing/2014/chart" uri="{C3380CC4-5D6E-409C-BE32-E72D297353CC}">
              <c16:uniqueId val="{00000003-6548-4892-ADE3-6EBDA72C6170}"/>
            </c:ext>
          </c:extLst>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データシート!$B$46:$P$46</c:f>
              <c:numCache>
                <c:formatCode>General</c:formatCode>
                <c:ptCount val="15"/>
                <c:pt idx="0">
                  <c:v>761</c:v>
                </c:pt>
                <c:pt idx="3">
                  <c:v>769</c:v>
                </c:pt>
                <c:pt idx="6">
                  <c:v>819</c:v>
                </c:pt>
                <c:pt idx="9">
                  <c:v>751</c:v>
                </c:pt>
                <c:pt idx="12">
                  <c:v>779</c:v>
                </c:pt>
              </c:numCache>
            </c:numRef>
          </c:val>
          <c:extLst>
            <c:ext xmlns:c16="http://schemas.microsoft.com/office/drawing/2014/chart" uri="{C3380CC4-5D6E-409C-BE32-E72D297353CC}">
              <c16:uniqueId val="{00000004-6548-4892-ADE3-6EBDA72C6170}"/>
            </c:ext>
          </c:extLst>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データシート!$B$47:$P$47</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6548-4892-ADE3-6EBDA72C6170}"/>
            </c:ext>
          </c:extLst>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データシート!$B$48:$P$48</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6-6548-4892-ADE3-6EBDA72C6170}"/>
            </c:ext>
          </c:extLst>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データシート!$B$49:$P$49</c:f>
              <c:numCache>
                <c:formatCode>General</c:formatCode>
                <c:ptCount val="15"/>
                <c:pt idx="0">
                  <c:v>4039</c:v>
                </c:pt>
                <c:pt idx="3">
                  <c:v>4295</c:v>
                </c:pt>
                <c:pt idx="6">
                  <c:v>4419</c:v>
                </c:pt>
                <c:pt idx="9">
                  <c:v>4423</c:v>
                </c:pt>
                <c:pt idx="12">
                  <c:v>4161</c:v>
                </c:pt>
              </c:numCache>
            </c:numRef>
          </c:val>
          <c:extLst>
            <c:ext xmlns:c16="http://schemas.microsoft.com/office/drawing/2014/chart" uri="{C3380CC4-5D6E-409C-BE32-E72D297353CC}">
              <c16:uniqueId val="{00000007-6548-4892-ADE3-6EBDA72C6170}"/>
            </c:ext>
          </c:extLst>
        </c:ser>
        <c:dLbls>
          <c:showLegendKey val="0"/>
          <c:showVal val="0"/>
          <c:showCatName val="0"/>
          <c:showSerName val="0"/>
          <c:showPercent val="0"/>
          <c:showBubbleSize val="0"/>
        </c:dLbls>
        <c:gapWidth val="100"/>
        <c:overlap val="100"/>
        <c:axId val="95984256"/>
        <c:axId val="95990528"/>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データシート!$B$50:$P$50</c:f>
              <c:numCache>
                <c:formatCode>General</c:formatCode>
                <c:ptCount val="15"/>
                <c:pt idx="0">
                  <c:v>#N/A</c:v>
                </c:pt>
                <c:pt idx="1">
                  <c:v>1383</c:v>
                </c:pt>
                <c:pt idx="2">
                  <c:v>#N/A</c:v>
                </c:pt>
                <c:pt idx="3">
                  <c:v>#N/A</c:v>
                </c:pt>
                <c:pt idx="4">
                  <c:v>1613</c:v>
                </c:pt>
                <c:pt idx="5">
                  <c:v>#N/A</c:v>
                </c:pt>
                <c:pt idx="6">
                  <c:v>#N/A</c:v>
                </c:pt>
                <c:pt idx="7">
                  <c:v>1611</c:v>
                </c:pt>
                <c:pt idx="8">
                  <c:v>#N/A</c:v>
                </c:pt>
                <c:pt idx="9">
                  <c:v>#N/A</c:v>
                </c:pt>
                <c:pt idx="10">
                  <c:v>1656</c:v>
                </c:pt>
                <c:pt idx="11">
                  <c:v>#N/A</c:v>
                </c:pt>
                <c:pt idx="12">
                  <c:v>#N/A</c:v>
                </c:pt>
                <c:pt idx="13">
                  <c:v>1611</c:v>
                </c:pt>
                <c:pt idx="14">
                  <c:v>#N/A</c:v>
                </c:pt>
              </c:numCache>
            </c:numRef>
          </c:val>
          <c:smooth val="0"/>
          <c:extLst>
            <c:ext xmlns:c16="http://schemas.microsoft.com/office/drawing/2014/chart" uri="{C3380CC4-5D6E-409C-BE32-E72D297353CC}">
              <c16:uniqueId val="{00000008-6548-4892-ADE3-6EBDA72C6170}"/>
            </c:ext>
          </c:extLst>
        </c:ser>
        <c:dLbls>
          <c:showLegendKey val="0"/>
          <c:showVal val="0"/>
          <c:showCatName val="0"/>
          <c:showSerName val="0"/>
          <c:showPercent val="0"/>
          <c:showBubbleSize val="0"/>
        </c:dLbls>
        <c:marker val="1"/>
        <c:smooth val="0"/>
        <c:axId val="95984256"/>
        <c:axId val="95990528"/>
      </c:lineChart>
      <c:catAx>
        <c:axId val="9598425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990528"/>
        <c:crosses val="autoZero"/>
        <c:auto val="1"/>
        <c:lblAlgn val="ctr"/>
        <c:lblOffset val="100"/>
        <c:tickLblSkip val="1"/>
        <c:tickMarkSkip val="1"/>
        <c:noMultiLvlLbl val="0"/>
      </c:catAx>
      <c:valAx>
        <c:axId val="95990528"/>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98425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8.3469143709508406E-2"/>
          <c:y val="8.6257433093237634E-2"/>
          <c:w val="0.86496884859089596"/>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データシート!$B$56:$P$56</c:f>
              <c:numCache>
                <c:formatCode>General</c:formatCode>
                <c:ptCount val="15"/>
                <c:pt idx="2">
                  <c:v>34522</c:v>
                </c:pt>
                <c:pt idx="5">
                  <c:v>33794</c:v>
                </c:pt>
                <c:pt idx="8">
                  <c:v>33811</c:v>
                </c:pt>
                <c:pt idx="11">
                  <c:v>32465</c:v>
                </c:pt>
                <c:pt idx="14">
                  <c:v>31411</c:v>
                </c:pt>
              </c:numCache>
            </c:numRef>
          </c:val>
          <c:extLst>
            <c:ext xmlns:c16="http://schemas.microsoft.com/office/drawing/2014/chart" uri="{C3380CC4-5D6E-409C-BE32-E72D297353CC}">
              <c16:uniqueId val="{00000000-774F-45AE-8B0C-70CAFDBB89CC}"/>
            </c:ext>
          </c:extLst>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データシート!$B$57:$P$57</c:f>
              <c:numCache>
                <c:formatCode>General</c:formatCode>
                <c:ptCount val="15"/>
                <c:pt idx="2">
                  <c:v>803</c:v>
                </c:pt>
                <c:pt idx="5">
                  <c:v>978</c:v>
                </c:pt>
                <c:pt idx="8">
                  <c:v>1080</c:v>
                </c:pt>
                <c:pt idx="11">
                  <c:v>758</c:v>
                </c:pt>
                <c:pt idx="14">
                  <c:v>696</c:v>
                </c:pt>
              </c:numCache>
            </c:numRef>
          </c:val>
          <c:extLst>
            <c:ext xmlns:c16="http://schemas.microsoft.com/office/drawing/2014/chart" uri="{C3380CC4-5D6E-409C-BE32-E72D297353CC}">
              <c16:uniqueId val="{00000001-774F-45AE-8B0C-70CAFDBB89CC}"/>
            </c:ext>
          </c:extLst>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データシート!$B$58:$P$58</c:f>
              <c:numCache>
                <c:formatCode>General</c:formatCode>
                <c:ptCount val="15"/>
                <c:pt idx="2">
                  <c:v>8705</c:v>
                </c:pt>
                <c:pt idx="5">
                  <c:v>8724</c:v>
                </c:pt>
                <c:pt idx="8">
                  <c:v>8163</c:v>
                </c:pt>
                <c:pt idx="11">
                  <c:v>8125</c:v>
                </c:pt>
                <c:pt idx="14">
                  <c:v>7264</c:v>
                </c:pt>
              </c:numCache>
            </c:numRef>
          </c:val>
          <c:extLst>
            <c:ext xmlns:c16="http://schemas.microsoft.com/office/drawing/2014/chart" uri="{C3380CC4-5D6E-409C-BE32-E72D297353CC}">
              <c16:uniqueId val="{00000002-774F-45AE-8B0C-70CAFDBB89CC}"/>
            </c:ext>
          </c:extLst>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データシート!$B$59:$P$59</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3-774F-45AE-8B0C-70CAFDBB89CC}"/>
            </c:ext>
          </c:extLst>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データシート!$B$60:$P$60</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4-774F-45AE-8B0C-70CAFDBB89CC}"/>
            </c:ext>
          </c:extLst>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データシート!$B$61:$P$61</c:f>
              <c:numCache>
                <c:formatCode>General</c:formatCode>
                <c:ptCount val="15"/>
                <c:pt idx="0">
                  <c:v>41</c:v>
                </c:pt>
                <c:pt idx="3">
                  <c:v>9</c:v>
                </c:pt>
                <c:pt idx="6">
                  <c:v>18</c:v>
                </c:pt>
                <c:pt idx="9">
                  <c:v>18</c:v>
                </c:pt>
                <c:pt idx="12">
                  <c:v>10</c:v>
                </c:pt>
              </c:numCache>
            </c:numRef>
          </c:val>
          <c:extLst>
            <c:ext xmlns:c16="http://schemas.microsoft.com/office/drawing/2014/chart" uri="{C3380CC4-5D6E-409C-BE32-E72D297353CC}">
              <c16:uniqueId val="{00000005-774F-45AE-8B0C-70CAFDBB89CC}"/>
            </c:ext>
          </c:extLst>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データシート!$B$62:$P$62</c:f>
              <c:numCache>
                <c:formatCode>General</c:formatCode>
                <c:ptCount val="15"/>
                <c:pt idx="0">
                  <c:v>3219</c:v>
                </c:pt>
                <c:pt idx="3">
                  <c:v>3192</c:v>
                </c:pt>
                <c:pt idx="6">
                  <c:v>3084</c:v>
                </c:pt>
                <c:pt idx="9">
                  <c:v>3105</c:v>
                </c:pt>
                <c:pt idx="12">
                  <c:v>4108</c:v>
                </c:pt>
              </c:numCache>
            </c:numRef>
          </c:val>
          <c:extLst>
            <c:ext xmlns:c16="http://schemas.microsoft.com/office/drawing/2014/chart" uri="{C3380CC4-5D6E-409C-BE32-E72D297353CC}">
              <c16:uniqueId val="{00000006-774F-45AE-8B0C-70CAFDBB89CC}"/>
            </c:ext>
          </c:extLst>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データシート!$B$63:$P$63</c:f>
              <c:numCache>
                <c:formatCode>General</c:formatCode>
                <c:ptCount val="15"/>
                <c:pt idx="0">
                  <c:v>131</c:v>
                </c:pt>
                <c:pt idx="3">
                  <c:v>122</c:v>
                </c:pt>
                <c:pt idx="6">
                  <c:v>106</c:v>
                </c:pt>
                <c:pt idx="9">
                  <c:v>92</c:v>
                </c:pt>
                <c:pt idx="12">
                  <c:v>78</c:v>
                </c:pt>
              </c:numCache>
            </c:numRef>
          </c:val>
          <c:extLst>
            <c:ext xmlns:c16="http://schemas.microsoft.com/office/drawing/2014/chart" uri="{C3380CC4-5D6E-409C-BE32-E72D297353CC}">
              <c16:uniqueId val="{00000007-774F-45AE-8B0C-70CAFDBB89CC}"/>
            </c:ext>
          </c:extLst>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データシート!$B$64:$P$64</c:f>
              <c:numCache>
                <c:formatCode>General</c:formatCode>
                <c:ptCount val="15"/>
                <c:pt idx="0">
                  <c:v>9581</c:v>
                </c:pt>
                <c:pt idx="3">
                  <c:v>8738</c:v>
                </c:pt>
                <c:pt idx="6">
                  <c:v>8281</c:v>
                </c:pt>
                <c:pt idx="9">
                  <c:v>7769</c:v>
                </c:pt>
                <c:pt idx="12">
                  <c:v>6563</c:v>
                </c:pt>
              </c:numCache>
            </c:numRef>
          </c:val>
          <c:extLst>
            <c:ext xmlns:c16="http://schemas.microsoft.com/office/drawing/2014/chart" uri="{C3380CC4-5D6E-409C-BE32-E72D297353CC}">
              <c16:uniqueId val="{00000008-774F-45AE-8B0C-70CAFDBB89CC}"/>
            </c:ext>
          </c:extLst>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データシート!$B$65:$P$65</c:f>
              <c:numCache>
                <c:formatCode>General</c:formatCode>
                <c:ptCount val="15"/>
                <c:pt idx="0">
                  <c:v>58</c:v>
                </c:pt>
                <c:pt idx="3">
                  <c:v>43</c:v>
                </c:pt>
                <c:pt idx="6">
                  <c:v>644</c:v>
                </c:pt>
                <c:pt idx="9">
                  <c:v>559</c:v>
                </c:pt>
                <c:pt idx="12">
                  <c:v>480</c:v>
                </c:pt>
              </c:numCache>
            </c:numRef>
          </c:val>
          <c:extLst>
            <c:ext xmlns:c16="http://schemas.microsoft.com/office/drawing/2014/chart" uri="{C3380CC4-5D6E-409C-BE32-E72D297353CC}">
              <c16:uniqueId val="{00000009-774F-45AE-8B0C-70CAFDBB89CC}"/>
            </c:ext>
          </c:extLst>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データシート!$B$66:$P$66</c:f>
              <c:numCache>
                <c:formatCode>General</c:formatCode>
                <c:ptCount val="15"/>
                <c:pt idx="0">
                  <c:v>39916</c:v>
                </c:pt>
                <c:pt idx="3">
                  <c:v>39626</c:v>
                </c:pt>
                <c:pt idx="6">
                  <c:v>40017</c:v>
                </c:pt>
                <c:pt idx="9">
                  <c:v>38396</c:v>
                </c:pt>
                <c:pt idx="12">
                  <c:v>37929</c:v>
                </c:pt>
              </c:numCache>
            </c:numRef>
          </c:val>
          <c:extLst>
            <c:ext xmlns:c16="http://schemas.microsoft.com/office/drawing/2014/chart" uri="{C3380CC4-5D6E-409C-BE32-E72D297353CC}">
              <c16:uniqueId val="{0000000A-774F-45AE-8B0C-70CAFDBB89CC}"/>
            </c:ext>
          </c:extLst>
        </c:ser>
        <c:dLbls>
          <c:showLegendKey val="0"/>
          <c:showVal val="0"/>
          <c:showCatName val="0"/>
          <c:showSerName val="0"/>
          <c:showPercent val="0"/>
          <c:showBubbleSize val="0"/>
        </c:dLbls>
        <c:gapWidth val="100"/>
        <c:overlap val="100"/>
        <c:axId val="96097024"/>
        <c:axId val="96098944"/>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データシート!$B$67:$P$67</c:f>
              <c:numCache>
                <c:formatCode>General</c:formatCode>
                <c:ptCount val="15"/>
                <c:pt idx="0">
                  <c:v>#N/A</c:v>
                </c:pt>
                <c:pt idx="1">
                  <c:v>8916</c:v>
                </c:pt>
                <c:pt idx="2">
                  <c:v>#N/A</c:v>
                </c:pt>
                <c:pt idx="3">
                  <c:v>#N/A</c:v>
                </c:pt>
                <c:pt idx="4">
                  <c:v>8234</c:v>
                </c:pt>
                <c:pt idx="5">
                  <c:v>#N/A</c:v>
                </c:pt>
                <c:pt idx="6">
                  <c:v>#N/A</c:v>
                </c:pt>
                <c:pt idx="7">
                  <c:v>9096</c:v>
                </c:pt>
                <c:pt idx="8">
                  <c:v>#N/A</c:v>
                </c:pt>
                <c:pt idx="9">
                  <c:v>#N/A</c:v>
                </c:pt>
                <c:pt idx="10">
                  <c:v>8592</c:v>
                </c:pt>
                <c:pt idx="11">
                  <c:v>#N/A</c:v>
                </c:pt>
                <c:pt idx="12">
                  <c:v>#N/A</c:v>
                </c:pt>
                <c:pt idx="13">
                  <c:v>9797</c:v>
                </c:pt>
                <c:pt idx="14">
                  <c:v>#N/A</c:v>
                </c:pt>
              </c:numCache>
            </c:numRef>
          </c:val>
          <c:smooth val="0"/>
          <c:extLst>
            <c:ext xmlns:c16="http://schemas.microsoft.com/office/drawing/2014/chart" uri="{C3380CC4-5D6E-409C-BE32-E72D297353CC}">
              <c16:uniqueId val="{0000000B-774F-45AE-8B0C-70CAFDBB89CC}"/>
            </c:ext>
          </c:extLst>
        </c:ser>
        <c:dLbls>
          <c:showLegendKey val="0"/>
          <c:showVal val="0"/>
          <c:showCatName val="0"/>
          <c:showSerName val="0"/>
          <c:showPercent val="0"/>
          <c:showBubbleSize val="0"/>
        </c:dLbls>
        <c:marker val="1"/>
        <c:smooth val="0"/>
        <c:axId val="96097024"/>
        <c:axId val="96098944"/>
      </c:lineChart>
      <c:catAx>
        <c:axId val="96097024"/>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96098944"/>
        <c:crosses val="autoZero"/>
        <c:auto val="1"/>
        <c:lblAlgn val="ctr"/>
        <c:lblOffset val="100"/>
        <c:tickLblSkip val="1"/>
        <c:tickMarkSkip val="1"/>
        <c:noMultiLvlLbl val="0"/>
      </c:catAx>
      <c:valAx>
        <c:axId val="96098944"/>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6097024"/>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0650824609222051"/>
          <c:y val="7.7726262125610776E-2"/>
          <c:w val="0.89122665696781656"/>
          <c:h val="0.85862490608254183"/>
        </c:manualLayout>
      </c:layout>
      <c:barChart>
        <c:barDir val="col"/>
        <c:grouping val="stacked"/>
        <c:varyColors val="0"/>
        <c:ser>
          <c:idx val="2"/>
          <c:order val="0"/>
          <c:tx>
            <c:strRef>
              <c:f>データシート!$A$72</c:f>
              <c:strCache>
                <c:ptCount val="1"/>
                <c:pt idx="0">
                  <c:v>財政調整基金</c:v>
                </c:pt>
              </c:strCache>
            </c:strRef>
          </c:tx>
          <c:spPr>
            <a:pattFill prst="pct70">
              <a:fgClr>
                <a:srgbClr val="843C0C"/>
              </a:fgClr>
              <a:bgClr>
                <a:schemeClr val="bg1"/>
              </a:bgClr>
            </a:pattFill>
            <a:ln w="3175">
              <a:noFill/>
              <a:prstDash val="solid"/>
            </a:ln>
          </c:spPr>
          <c:invertIfNegative val="0"/>
          <c:cat>
            <c:strRef>
              <c:f>データシート!$B$71:$D$71</c:f>
              <c:strCache>
                <c:ptCount val="3"/>
                <c:pt idx="0">
                  <c:v>R04</c:v>
                </c:pt>
                <c:pt idx="1">
                  <c:v>R05</c:v>
                </c:pt>
                <c:pt idx="2">
                  <c:v>R06</c:v>
                </c:pt>
              </c:strCache>
            </c:strRef>
          </c:cat>
          <c:val>
            <c:numRef>
              <c:f>データシート!$B$72:$D$72</c:f>
              <c:numCache>
                <c:formatCode>#,##0;"▲ "#,##0</c:formatCode>
                <c:ptCount val="3"/>
                <c:pt idx="0">
                  <c:v>2066</c:v>
                </c:pt>
                <c:pt idx="1">
                  <c:v>1882</c:v>
                </c:pt>
                <c:pt idx="2">
                  <c:v>1077</c:v>
                </c:pt>
              </c:numCache>
            </c:numRef>
          </c:val>
          <c:extLst>
            <c:ext xmlns:c16="http://schemas.microsoft.com/office/drawing/2014/chart" uri="{C3380CC4-5D6E-409C-BE32-E72D297353CC}">
              <c16:uniqueId val="{00000000-AB9D-4F2B-A937-D8FD8413DBA5}"/>
            </c:ext>
          </c:extLst>
        </c:ser>
        <c:ser>
          <c:idx val="0"/>
          <c:order val="1"/>
          <c:tx>
            <c:strRef>
              <c:f>データシート!$A$73</c:f>
              <c:strCache>
                <c:ptCount val="1"/>
                <c:pt idx="0">
                  <c:v>減債基金</c:v>
                </c:pt>
              </c:strCache>
            </c:strRef>
          </c:tx>
          <c:spPr>
            <a:pattFill prst="smGrid">
              <a:fgClr>
                <a:srgbClr val="FF66CC"/>
              </a:fgClr>
              <a:bgClr>
                <a:schemeClr val="bg1"/>
              </a:bgClr>
            </a:pattFill>
            <a:ln w="3175">
              <a:noFill/>
              <a:prstDash val="solid"/>
            </a:ln>
          </c:spPr>
          <c:invertIfNegative val="0"/>
          <c:cat>
            <c:strRef>
              <c:f>データシート!$B$71:$D$71</c:f>
              <c:strCache>
                <c:ptCount val="3"/>
                <c:pt idx="0">
                  <c:v>R04</c:v>
                </c:pt>
                <c:pt idx="1">
                  <c:v>R05</c:v>
                </c:pt>
                <c:pt idx="2">
                  <c:v>R06</c:v>
                </c:pt>
              </c:strCache>
            </c:strRef>
          </c:cat>
          <c:val>
            <c:numRef>
              <c:f>データシート!$B$73:$D$73</c:f>
              <c:numCache>
                <c:formatCode>#,##0;"▲ "#,##0</c:formatCode>
                <c:ptCount val="3"/>
                <c:pt idx="0">
                  <c:v>1124</c:v>
                </c:pt>
                <c:pt idx="1">
                  <c:v>1324</c:v>
                </c:pt>
                <c:pt idx="2">
                  <c:v>1125</c:v>
                </c:pt>
              </c:numCache>
            </c:numRef>
          </c:val>
          <c:extLst>
            <c:ext xmlns:c16="http://schemas.microsoft.com/office/drawing/2014/chart" uri="{C3380CC4-5D6E-409C-BE32-E72D297353CC}">
              <c16:uniqueId val="{00000001-AB9D-4F2B-A937-D8FD8413DBA5}"/>
            </c:ext>
          </c:extLst>
        </c:ser>
        <c:ser>
          <c:idx val="1"/>
          <c:order val="2"/>
          <c:tx>
            <c:strRef>
              <c:f>データシート!$A$74</c:f>
              <c:strCache>
                <c:ptCount val="1"/>
                <c:pt idx="0">
                  <c:v>その他特定目的基金</c:v>
                </c:pt>
              </c:strCache>
            </c:strRef>
          </c:tx>
          <c:spPr>
            <a:solidFill>
              <a:srgbClr val="2E75B6"/>
            </a:solidFill>
            <a:ln>
              <a:noFill/>
            </a:ln>
          </c:spPr>
          <c:invertIfNegative val="0"/>
          <c:cat>
            <c:strRef>
              <c:f>データシート!$B$71:$D$71</c:f>
              <c:strCache>
                <c:ptCount val="3"/>
                <c:pt idx="0">
                  <c:v>R04</c:v>
                </c:pt>
                <c:pt idx="1">
                  <c:v>R05</c:v>
                </c:pt>
                <c:pt idx="2">
                  <c:v>R06</c:v>
                </c:pt>
              </c:strCache>
            </c:strRef>
          </c:cat>
          <c:val>
            <c:numRef>
              <c:f>データシート!$B$74:$D$74</c:f>
              <c:numCache>
                <c:formatCode>#,##0;"▲ "#,##0</c:formatCode>
                <c:ptCount val="3"/>
                <c:pt idx="0">
                  <c:v>6269</c:v>
                </c:pt>
                <c:pt idx="1">
                  <c:v>6074</c:v>
                </c:pt>
                <c:pt idx="2">
                  <c:v>6166</c:v>
                </c:pt>
              </c:numCache>
            </c:numRef>
          </c:val>
          <c:extLst>
            <c:ext xmlns:c16="http://schemas.microsoft.com/office/drawing/2014/chart" uri="{C3380CC4-5D6E-409C-BE32-E72D297353CC}">
              <c16:uniqueId val="{00000002-AB9D-4F2B-A937-D8FD8413DBA5}"/>
            </c:ext>
          </c:extLst>
        </c:ser>
        <c:dLbls>
          <c:showLegendKey val="0"/>
          <c:showVal val="0"/>
          <c:showCatName val="0"/>
          <c:showSerName val="0"/>
          <c:showPercent val="0"/>
          <c:showBubbleSize val="0"/>
        </c:dLbls>
        <c:gapWidth val="120"/>
        <c:overlap val="100"/>
        <c:axId val="319116760"/>
        <c:axId val="319117152"/>
      </c:barChart>
      <c:catAx>
        <c:axId val="319116760"/>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600" b="1" i="0" u="none" strike="noStrike" baseline="0">
                <a:solidFill>
                  <a:srgbClr val="000000"/>
                </a:solidFill>
                <a:latin typeface="ＭＳ ゴシック"/>
                <a:ea typeface="ＭＳ ゴシック"/>
                <a:cs typeface="ＭＳ ゴシック"/>
              </a:defRPr>
            </a:pPr>
            <a:endParaRPr lang="ja-JP"/>
          </a:p>
        </c:txPr>
        <c:crossAx val="319117152"/>
        <c:crosses val="autoZero"/>
        <c:auto val="1"/>
        <c:lblAlgn val="ctr"/>
        <c:lblOffset val="100"/>
        <c:tickLblSkip val="1"/>
        <c:tickMarkSkip val="1"/>
        <c:noMultiLvlLbl val="0"/>
      </c:catAx>
      <c:valAx>
        <c:axId val="319117152"/>
        <c:scaling>
          <c:orientation val="minMax"/>
        </c:scaling>
        <c:delete val="0"/>
        <c:axPos val="l"/>
        <c:majorGridlines>
          <c:spPr>
            <a:ln w="3175">
              <a:solidFill>
                <a:srgbClr val="000000"/>
              </a:solidFill>
              <a:prstDash val="solid"/>
            </a:ln>
          </c:spPr>
        </c:majorGridlines>
        <c:numFmt formatCode="#,##0;&quot;▲ &quot;#,##0" sourceLinked="0"/>
        <c:majorTickMark val="in"/>
        <c:minorTickMark val="none"/>
        <c:tickLblPos val="nextTo"/>
        <c:spPr>
          <a:ln w="3175">
            <a:solidFill>
              <a:srgbClr val="000000"/>
            </a:solidFill>
            <a:prstDash val="solid"/>
          </a:ln>
        </c:spPr>
        <c:txPr>
          <a:bodyPr rot="0" vert="horz"/>
          <a:lstStyle/>
          <a:p>
            <a:pPr>
              <a:defRPr sz="1600" b="0" i="0" u="none" strike="noStrike" baseline="0">
                <a:solidFill>
                  <a:srgbClr val="000000"/>
                </a:solidFill>
                <a:latin typeface="ＭＳ ゴシック"/>
                <a:ea typeface="ＭＳ ゴシック"/>
                <a:cs typeface="ＭＳ ゴシック"/>
              </a:defRPr>
            </a:pPr>
            <a:endParaRPr lang="ja-JP"/>
          </a:p>
        </c:txPr>
        <c:crossAx val="319116760"/>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drawings/_rels/drawing10.xml.rels><?xml version="1.0" encoding="UTF-8" standalone="yes"?>
<Relationships xmlns="http://schemas.openxmlformats.org/package/2006/relationships"><Relationship Id="rId1" Type="http://schemas.openxmlformats.org/officeDocument/2006/relationships/chart" Target="../charts/chart4.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5.xml"/></Relationships>
</file>

<file path=xl/drawings/_rels/drawing12.xml.rels><?xml version="1.0" encoding="UTF-8" standalone="yes"?>
<Relationships xmlns="http://schemas.openxmlformats.org/package/2006/relationships"><Relationship Id="rId1" Type="http://schemas.openxmlformats.org/officeDocument/2006/relationships/chart" Target="../charts/chart6.xml"/></Relationships>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_rels/drawing8.xml.rels><?xml version="1.0" encoding="UTF-8" standalone="yes"?>
<Relationships xmlns="http://schemas.openxmlformats.org/package/2006/relationships"><Relationship Id="rId1" Type="http://schemas.openxmlformats.org/officeDocument/2006/relationships/chart" Target="../charts/chart2.xml"/></Relationships>
</file>

<file path=xl/drawings/_rels/drawing9.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45</xdr:col>
      <xdr:colOff>38100</xdr:colOff>
      <xdr:row>30</xdr:row>
      <xdr:rowOff>19050</xdr:rowOff>
    </xdr:from>
    <xdr:to>
      <xdr:col>47</xdr:col>
      <xdr:colOff>104775</xdr:colOff>
      <xdr:row>32</xdr:row>
      <xdr:rowOff>114300</xdr:rowOff>
    </xdr:to>
    <xdr:sp macro="" textlink="">
      <xdr:nvSpPr>
        <xdr:cNvPr id="2" name="AutoShape 1">
          <a:extLst>
            <a:ext uri="{FF2B5EF4-FFF2-40B4-BE49-F238E27FC236}">
              <a16:creationId xmlns:a16="http://schemas.microsoft.com/office/drawing/2014/main" id="{00000000-0008-0000-0000-000039080000}"/>
            </a:ext>
          </a:extLst>
        </xdr:cNvPr>
        <xdr:cNvSpPr>
          <a:spLocks noChangeArrowheads="1"/>
        </xdr:cNvSpPr>
      </xdr:nvSpPr>
      <xdr:spPr bwMode="auto">
        <a:xfrm rot="5400000">
          <a:off x="6757988" y="4624387"/>
          <a:ext cx="381000" cy="314325"/>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39</xdr:row>
      <xdr:rowOff>28575</xdr:rowOff>
    </xdr:from>
    <xdr:to>
      <xdr:col>64</xdr:col>
      <xdr:colOff>9525</xdr:colOff>
      <xdr:row>42</xdr:row>
      <xdr:rowOff>0</xdr:rowOff>
    </xdr:to>
    <xdr:sp macro="" textlink="">
      <xdr:nvSpPr>
        <xdr:cNvPr id="3" name="AutoShape 2">
          <a:extLst>
            <a:ext uri="{FF2B5EF4-FFF2-40B4-BE49-F238E27FC236}">
              <a16:creationId xmlns:a16="http://schemas.microsoft.com/office/drawing/2014/main" id="{00000000-0008-0000-0000-00003A080000}"/>
            </a:ext>
          </a:extLst>
        </xdr:cNvPr>
        <xdr:cNvSpPr>
          <a:spLocks/>
        </xdr:cNvSpPr>
      </xdr:nvSpPr>
      <xdr:spPr bwMode="auto">
        <a:xfrm>
          <a:off x="8982075" y="5886450"/>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a:extLst>
            <a:ext uri="{FF2B5EF4-FFF2-40B4-BE49-F238E27FC236}">
              <a16:creationId xmlns:a16="http://schemas.microsoft.com/office/drawing/2014/main" id="{00000000-0008-0000-0200-0000011404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a:extLst>
            <a:ext uri="{FF2B5EF4-FFF2-40B4-BE49-F238E27FC236}">
              <a16:creationId xmlns:a16="http://schemas.microsoft.com/office/drawing/2014/main" id="{00000000-0008-0000-0200-000002E80000}"/>
            </a:ext>
          </a:extLst>
        </xdr:cNvPr>
        <xdr:cNvSpPr>
          <a:spLocks noChangeArrowheads="1"/>
        </xdr:cNvSpPr>
      </xdr:nvSpPr>
      <xdr:spPr bwMode="auto">
        <a:xfrm>
          <a:off x="10791825" y="190500"/>
          <a:ext cx="253365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6</a:t>
          </a:r>
          <a:r>
            <a:rPr lang="ja-JP" altLang="en-US" sz="1600" b="1">
              <a:latin typeface="ＭＳ ゴシック" pitchFamily="49" charset="-128"/>
              <a:ea typeface="ＭＳ ゴシック" pitchFamily="49" charset="-128"/>
            </a:rPr>
            <a:t>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a:extLst>
            <a:ext uri="{FF2B5EF4-FFF2-40B4-BE49-F238E27FC236}">
              <a16:creationId xmlns:a16="http://schemas.microsoft.com/office/drawing/2014/main" id="{00000000-0008-0000-0200-000003E80000}"/>
            </a:ext>
          </a:extLst>
        </xdr:cNvPr>
        <xdr:cNvSpPr>
          <a:spLocks noChangeArrowheads="1"/>
        </xdr:cNvSpPr>
      </xdr:nvSpPr>
      <xdr:spPr bwMode="auto">
        <a:xfrm>
          <a:off x="13716000" y="190500"/>
          <a:ext cx="381000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愛媛県西予市</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a:extLst>
            <a:ext uri="{FF2B5EF4-FFF2-40B4-BE49-F238E27FC236}">
              <a16:creationId xmlns:a16="http://schemas.microsoft.com/office/drawing/2014/main" id="{00000000-0008-0000-0200-000004E80000}"/>
            </a:ext>
          </a:extLst>
        </xdr:cNvPr>
        <xdr:cNvSpPr>
          <a:spLocks noChangeShapeType="1"/>
        </xdr:cNvSpPr>
      </xdr:nvSpPr>
      <xdr:spPr bwMode="auto">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a:extLst>
            <a:ext uri="{FF2B5EF4-FFF2-40B4-BE49-F238E27FC236}">
              <a16:creationId xmlns:a16="http://schemas.microsoft.com/office/drawing/2014/main" id="{00000000-0008-0000-0200-000005E80000}"/>
            </a:ext>
          </a:extLst>
        </xdr:cNvPr>
        <xdr:cNvSpPr>
          <a:spLocks noChangeArrowheads="1"/>
        </xdr:cNvSpPr>
      </xdr:nvSpPr>
      <xdr:spPr bwMode="auto">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a:extLst>
            <a:ext uri="{FF2B5EF4-FFF2-40B4-BE49-F238E27FC236}">
              <a16:creationId xmlns:a16="http://schemas.microsoft.com/office/drawing/2014/main" id="{00000000-0008-0000-0200-000006E80000}"/>
            </a:ext>
          </a:extLst>
        </xdr:cNvPr>
        <xdr:cNvSpPr>
          <a:spLocks noChangeArrowheads="1"/>
        </xdr:cNvSpPr>
      </xdr:nvSpPr>
      <xdr:spPr bwMode="auto">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a:extLst>
            <a:ext uri="{FF2B5EF4-FFF2-40B4-BE49-F238E27FC236}">
              <a16:creationId xmlns:a16="http://schemas.microsoft.com/office/drawing/2014/main" id="{00000000-0008-0000-0200-000007E80000}"/>
            </a:ext>
          </a:extLst>
        </xdr:cNvPr>
        <xdr:cNvSpPr>
          <a:spLocks noChangeArrowheads="1"/>
        </xdr:cNvSpPr>
      </xdr:nvSpPr>
      <xdr:spPr bwMode="auto">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a:extLst>
            <a:ext uri="{FF2B5EF4-FFF2-40B4-BE49-F238E27FC236}">
              <a16:creationId xmlns:a16="http://schemas.microsoft.com/office/drawing/2014/main" id="{00000000-0008-0000-0200-000008E80000}"/>
            </a:ext>
          </a:extLst>
        </xdr:cNvPr>
        <xdr:cNvSpPr>
          <a:spLocks noChangeArrowheads="1"/>
        </xdr:cNvSpPr>
      </xdr:nvSpPr>
      <xdr:spPr bwMode="auto">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a:extLst>
            <a:ext uri="{FF2B5EF4-FFF2-40B4-BE49-F238E27FC236}">
              <a16:creationId xmlns:a16="http://schemas.microsoft.com/office/drawing/2014/main" id="{00000000-0008-0000-0200-000009E80000}"/>
            </a:ext>
          </a:extLst>
        </xdr:cNvPr>
        <xdr:cNvSpPr>
          <a:spLocks noChangeArrowheads="1"/>
        </xdr:cNvSpPr>
      </xdr:nvSpPr>
      <xdr:spPr bwMode="auto">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a:extLst>
            <a:ext uri="{FF2B5EF4-FFF2-40B4-BE49-F238E27FC236}">
              <a16:creationId xmlns:a16="http://schemas.microsoft.com/office/drawing/2014/main" id="{00000000-0008-0000-0200-00000AE80000}"/>
            </a:ext>
          </a:extLst>
        </xdr:cNvPr>
        <xdr:cNvSpPr>
          <a:spLocks noChangeArrowheads="1"/>
        </xdr:cNvSpPr>
      </xdr:nvSpPr>
      <xdr:spPr bwMode="auto">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a:extLst>
            <a:ext uri="{FF2B5EF4-FFF2-40B4-BE49-F238E27FC236}">
              <a16:creationId xmlns:a16="http://schemas.microsoft.com/office/drawing/2014/main" id="{00000000-0008-0000-0200-00000BE80000}"/>
            </a:ext>
          </a:extLst>
        </xdr:cNvPr>
        <xdr:cNvSpPr>
          <a:spLocks noChangeArrowheads="1"/>
        </xdr:cNvSpPr>
      </xdr:nvSpPr>
      <xdr:spPr bwMode="auto">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a:extLst>
            <a:ext uri="{FF2B5EF4-FFF2-40B4-BE49-F238E27FC236}">
              <a16:creationId xmlns:a16="http://schemas.microsoft.com/office/drawing/2014/main" id="{00000000-0008-0000-0200-00000CE80000}"/>
            </a:ext>
          </a:extLst>
        </xdr:cNvPr>
        <xdr:cNvSpPr>
          <a:spLocks noChangeArrowheads="1"/>
        </xdr:cNvSpPr>
      </xdr:nvSpPr>
      <xdr:spPr bwMode="auto">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macro="" textlink="">
      <xdr:nvSpPr>
        <xdr:cNvPr id="14" name="Line 31">
          <a:extLst>
            <a:ext uri="{FF2B5EF4-FFF2-40B4-BE49-F238E27FC236}">
              <a16:creationId xmlns:a16="http://schemas.microsoft.com/office/drawing/2014/main" id="{00000000-0008-0000-0200-00000DE80000}"/>
            </a:ext>
          </a:extLst>
        </xdr:cNvPr>
        <xdr:cNvSpPr>
          <a:spLocks noChangeShapeType="1"/>
        </xdr:cNvSpPr>
      </xdr:nvSpPr>
      <xdr:spPr bwMode="auto">
        <a:xfrm>
          <a:off x="2314575" y="11306175"/>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macro="" textlink="">
      <xdr:nvSpPr>
        <xdr:cNvPr id="15" name="Oval 32">
          <a:extLst>
            <a:ext uri="{FF2B5EF4-FFF2-40B4-BE49-F238E27FC236}">
              <a16:creationId xmlns:a16="http://schemas.microsoft.com/office/drawing/2014/main" id="{00000000-0008-0000-0200-00000EE80000}"/>
            </a:ext>
          </a:extLst>
        </xdr:cNvPr>
        <xdr:cNvSpPr>
          <a:spLocks noChangeArrowheads="1"/>
        </xdr:cNvSpPr>
      </xdr:nvSpPr>
      <xdr:spPr bwMode="auto">
        <a:xfrm>
          <a:off x="2476500" y="11210925"/>
          <a:ext cx="190500" cy="190500"/>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9525</xdr:rowOff>
    </xdr:to>
    <xdr:sp macro="" textlink="">
      <xdr:nvSpPr>
        <xdr:cNvPr id="16" name="Rectangle 87">
          <a:extLst>
            <a:ext uri="{FF2B5EF4-FFF2-40B4-BE49-F238E27FC236}">
              <a16:creationId xmlns:a16="http://schemas.microsoft.com/office/drawing/2014/main" id="{00000000-0008-0000-0200-00000FE80000}"/>
            </a:ext>
          </a:extLst>
        </xdr:cNvPr>
        <xdr:cNvSpPr>
          <a:spLocks noChangeArrowheads="1"/>
        </xdr:cNvSpPr>
      </xdr:nvSpPr>
      <xdr:spPr bwMode="auto">
        <a:xfrm>
          <a:off x="13106400" y="7600950"/>
          <a:ext cx="4429125" cy="3905250"/>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macro="" textlink="">
      <xdr:nvSpPr>
        <xdr:cNvPr id="17" name="Rectangle 88">
          <a:extLst>
            <a:ext uri="{FF2B5EF4-FFF2-40B4-BE49-F238E27FC236}">
              <a16:creationId xmlns:a16="http://schemas.microsoft.com/office/drawing/2014/main" id="{00000000-0008-0000-0200-000058140400}"/>
            </a:ext>
          </a:extLst>
        </xdr:cNvPr>
        <xdr:cNvSpPr>
          <a:spLocks noChangeArrowheads="1"/>
        </xdr:cNvSpPr>
      </xdr:nvSpPr>
      <xdr:spPr bwMode="auto">
        <a:xfrm>
          <a:off x="13106400" y="759142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676275</xdr:colOff>
      <xdr:row>41</xdr:row>
      <xdr:rowOff>152400</xdr:rowOff>
    </xdr:to>
    <xdr:graphicFrame macro="">
      <xdr:nvGraphicFramePr>
        <xdr:cNvPr id="18" name="Chart 90">
          <a:extLst>
            <a:ext uri="{FF2B5EF4-FFF2-40B4-BE49-F238E27FC236}">
              <a16:creationId xmlns:a16="http://schemas.microsoft.com/office/drawing/2014/main" id="{00000000-0008-0000-0200-000012E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a:extLst>
            <a:ext uri="{FF2B5EF4-FFF2-40B4-BE49-F238E27FC236}">
              <a16:creationId xmlns:a16="http://schemas.microsoft.com/office/drawing/2014/main" id="{00000000-0008-0000-0200-000013E80000}"/>
            </a:ext>
          </a:extLst>
        </xdr:cNvPr>
        <xdr:cNvSpPr>
          <a:spLocks noChangeArrowheads="1"/>
        </xdr:cNvSpPr>
      </xdr:nvSpPr>
      <xdr:spPr bwMode="auto">
        <a:xfrm>
          <a:off x="314325" y="752475"/>
          <a:ext cx="1438275" cy="3238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276225</xdr:colOff>
      <xdr:row>43</xdr:row>
      <xdr:rowOff>342900</xdr:rowOff>
    </xdr:from>
    <xdr:to>
      <xdr:col>20</xdr:col>
      <xdr:colOff>57149</xdr:colOff>
      <xdr:row>52</xdr:row>
      <xdr:rowOff>228600</xdr:rowOff>
    </xdr:to>
    <xdr:sp macro="" textlink="" fLocksText="0">
      <xdr:nvSpPr>
        <xdr:cNvPr id="20" name="テキスト ボックス 19">
          <a:extLst>
            <a:ext uri="{FF2B5EF4-FFF2-40B4-BE49-F238E27FC236}">
              <a16:creationId xmlns:a16="http://schemas.microsoft.com/office/drawing/2014/main" id="{00000000-0008-0000-0200-000015000000}"/>
            </a:ext>
          </a:extLst>
        </xdr:cNvPr>
        <xdr:cNvSpPr txBox="1"/>
      </xdr:nvSpPr>
      <xdr:spPr>
        <a:xfrm>
          <a:off x="13230225" y="7934325"/>
          <a:ext cx="4162424" cy="34004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400">
              <a:solidFill>
                <a:sysClr val="windowText" lastClr="000000"/>
              </a:solidFill>
              <a:latin typeface="ＭＳ ゴシック" pitchFamily="49" charset="-128"/>
              <a:ea typeface="ＭＳ ゴシック" pitchFamily="49" charset="-128"/>
            </a:rPr>
            <a:t>　</a:t>
          </a:r>
          <a:r>
            <a:rPr kumimoji="1" lang="ja-JP" altLang="ja-JP" sz="1400">
              <a:solidFill>
                <a:sysClr val="windowText" lastClr="000000"/>
              </a:solidFill>
              <a:effectLst/>
              <a:latin typeface="ＭＳ ゴシック" panose="020B0609070205080204" pitchFamily="49" charset="-128"/>
              <a:ea typeface="ＭＳ ゴシック" panose="020B0609070205080204" pitchFamily="49" charset="-128"/>
              <a:cs typeface="+mn-cs"/>
            </a:rPr>
            <a:t>平成</a:t>
          </a:r>
          <a:r>
            <a:rPr kumimoji="1" lang="en-US" altLang="ja-JP" sz="1400">
              <a:solidFill>
                <a:sysClr val="windowText" lastClr="000000"/>
              </a:solidFill>
              <a:effectLst/>
              <a:latin typeface="ＭＳ ゴシック" panose="020B0609070205080204" pitchFamily="49" charset="-128"/>
              <a:ea typeface="ＭＳ ゴシック" panose="020B0609070205080204" pitchFamily="49" charset="-128"/>
              <a:cs typeface="+mn-cs"/>
            </a:rPr>
            <a:t>30</a:t>
          </a:r>
          <a:r>
            <a:rPr kumimoji="1" lang="ja-JP" altLang="ja-JP" sz="1400">
              <a:solidFill>
                <a:sysClr val="windowText" lastClr="000000"/>
              </a:solidFill>
              <a:effectLst/>
              <a:latin typeface="ＭＳ ゴシック" panose="020B0609070205080204" pitchFamily="49" charset="-128"/>
              <a:ea typeface="ＭＳ ゴシック" panose="020B0609070205080204" pitchFamily="49" charset="-128"/>
              <a:cs typeface="+mn-cs"/>
            </a:rPr>
            <a:t>年度の一般単独災害復旧事業（現年度分）、被災建物解体・撤去支援事業、災害廃棄物処理事業及び平成</a:t>
          </a:r>
          <a:r>
            <a:rPr kumimoji="1" lang="en-US" altLang="ja-JP" sz="1400">
              <a:solidFill>
                <a:sysClr val="windowText" lastClr="000000"/>
              </a:solidFill>
              <a:effectLst/>
              <a:latin typeface="ＭＳ ゴシック" panose="020B0609070205080204" pitchFamily="49" charset="-128"/>
              <a:ea typeface="ＭＳ ゴシック" panose="020B0609070205080204" pitchFamily="49" charset="-128"/>
              <a:cs typeface="+mn-cs"/>
            </a:rPr>
            <a:t>22</a:t>
          </a:r>
          <a:r>
            <a:rPr kumimoji="1" lang="ja-JP" altLang="ja-JP" sz="1400">
              <a:solidFill>
                <a:sysClr val="windowText" lastClr="000000"/>
              </a:solidFill>
              <a:effectLst/>
              <a:latin typeface="ＭＳ ゴシック" panose="020B0609070205080204" pitchFamily="49" charset="-128"/>
              <a:ea typeface="ＭＳ ゴシック" panose="020B0609070205080204" pitchFamily="49" charset="-128"/>
              <a:cs typeface="+mn-cs"/>
            </a:rPr>
            <a:t>年度過疎対策事業、情報基盤整備事業等の償還完了により</a:t>
          </a:r>
          <a:r>
            <a:rPr kumimoji="1" lang="ja-JP" altLang="en-US" sz="1400">
              <a:solidFill>
                <a:sysClr val="windowText" lastClr="000000"/>
              </a:solidFill>
              <a:effectLst/>
              <a:latin typeface="ＭＳ ゴシック" panose="020B0609070205080204" pitchFamily="49" charset="-128"/>
              <a:ea typeface="ＭＳ ゴシック" panose="020B0609070205080204" pitchFamily="49" charset="-128"/>
              <a:cs typeface="+mn-cs"/>
            </a:rPr>
            <a:t>、令和６年度の元利償還金は一時的に減少したが、依然として、</a:t>
          </a:r>
          <a:r>
            <a:rPr kumimoji="1" lang="ja-JP" altLang="en-US" sz="1400">
              <a:solidFill>
                <a:sysClr val="windowText" lastClr="000000"/>
              </a:solidFill>
              <a:latin typeface="ＭＳ ゴシック" pitchFamily="49" charset="-128"/>
              <a:ea typeface="ＭＳ ゴシック" pitchFamily="49" charset="-128"/>
            </a:rPr>
            <a:t>償還完了額に対し元金償還額が大きく高止まりが続いている。今後も高水準で推移する見込みであるため、地方債の新規発行枠設定による抑制等を図り、指標の増加を抑えたい。</a:t>
          </a:r>
          <a:endParaRPr kumimoji="1" lang="en-US" altLang="ja-JP" sz="1400">
            <a:solidFill>
              <a:sysClr val="windowText" lastClr="000000"/>
            </a:solidFill>
            <a:latin typeface="ＭＳ ゴシック" pitchFamily="49" charset="-128"/>
            <a:ea typeface="ＭＳ ゴシック" pitchFamily="49" charset="-128"/>
          </a:endParaRPr>
        </a:p>
      </xdr:txBody>
    </xdr:sp>
    <xdr:clientData/>
  </xdr:twoCellAnchor>
  <xdr:twoCellAnchor>
    <xdr:from>
      <xdr:col>1</xdr:col>
      <xdr:colOff>0</xdr:colOff>
      <xdr:row>56</xdr:row>
      <xdr:rowOff>0</xdr:rowOff>
    </xdr:from>
    <xdr:to>
      <xdr:col>10</xdr:col>
      <xdr:colOff>0</xdr:colOff>
      <xdr:row>57</xdr:row>
      <xdr:rowOff>0</xdr:rowOff>
    </xdr:to>
    <xdr:sp macro="" textlink="">
      <xdr:nvSpPr>
        <xdr:cNvPr id="21" name="Line 22">
          <a:extLst>
            <a:ext uri="{FF2B5EF4-FFF2-40B4-BE49-F238E27FC236}">
              <a16:creationId xmlns:a16="http://schemas.microsoft.com/office/drawing/2014/main" id="{626833C2-7E5F-4C28-AACC-3B63D9560C6B}"/>
            </a:ext>
          </a:extLst>
        </xdr:cNvPr>
        <xdr:cNvSpPr>
          <a:spLocks noChangeShapeType="1"/>
        </xdr:cNvSpPr>
      </xdr:nvSpPr>
      <xdr:spPr bwMode="auto">
        <a:xfrm>
          <a:off x="504825" y="12411075"/>
          <a:ext cx="7448550" cy="400050"/>
        </a:xfrm>
        <a:prstGeom prst="line">
          <a:avLst/>
        </a:prstGeom>
        <a:noFill/>
        <a:ln w="19050">
          <a:solidFill>
            <a:srgbClr val="000000"/>
          </a:solidFill>
          <a:round/>
          <a:headEnd/>
          <a:tailEnd/>
        </a:ln>
      </xdr:spPr>
    </xdr:sp>
    <xdr:clientData/>
  </xdr:twoCellAnchor>
  <xdr:twoCellAnchor>
    <xdr:from>
      <xdr:col>15</xdr:col>
      <xdr:colOff>152400</xdr:colOff>
      <xdr:row>56</xdr:row>
      <xdr:rowOff>9525</xdr:rowOff>
    </xdr:from>
    <xdr:to>
      <xdr:col>20</xdr:col>
      <xdr:colOff>227240</xdr:colOff>
      <xdr:row>59</xdr:row>
      <xdr:rowOff>382361</xdr:rowOff>
    </xdr:to>
    <xdr:sp macro="" textlink="">
      <xdr:nvSpPr>
        <xdr:cNvPr id="22" name="Rectangle 87">
          <a:extLst>
            <a:ext uri="{FF2B5EF4-FFF2-40B4-BE49-F238E27FC236}">
              <a16:creationId xmlns:a16="http://schemas.microsoft.com/office/drawing/2014/main" id="{E0DD4BC7-70CF-49F3-87B2-CA004294D2D4}"/>
            </a:ext>
          </a:extLst>
        </xdr:cNvPr>
        <xdr:cNvSpPr>
          <a:spLocks noChangeArrowheads="1"/>
        </xdr:cNvSpPr>
      </xdr:nvSpPr>
      <xdr:spPr bwMode="auto">
        <a:xfrm>
          <a:off x="13106400" y="12420600"/>
          <a:ext cx="4456340" cy="1572986"/>
        </a:xfrm>
        <a:prstGeom prst="rect">
          <a:avLst/>
        </a:prstGeom>
        <a:solidFill>
          <a:srgbClr val="FFFFFF"/>
        </a:solidFill>
        <a:ln w="19050">
          <a:solidFill>
            <a:srgbClr val="000000"/>
          </a:solidFill>
          <a:miter lim="800000"/>
          <a:headEnd/>
          <a:tailEnd/>
        </a:ln>
      </xdr:spPr>
    </xdr:sp>
    <xdr:clientData/>
  </xdr:twoCellAnchor>
  <xdr:twoCellAnchor>
    <xdr:from>
      <xdr:col>15</xdr:col>
      <xdr:colOff>176893</xdr:colOff>
      <xdr:row>56</xdr:row>
      <xdr:rowOff>0</xdr:rowOff>
    </xdr:from>
    <xdr:to>
      <xdr:col>16</xdr:col>
      <xdr:colOff>115661</xdr:colOff>
      <xdr:row>56</xdr:row>
      <xdr:rowOff>257175</xdr:rowOff>
    </xdr:to>
    <xdr:sp macro="" textlink="">
      <xdr:nvSpPr>
        <xdr:cNvPr id="23" name="Rectangle 88">
          <a:extLst>
            <a:ext uri="{FF2B5EF4-FFF2-40B4-BE49-F238E27FC236}">
              <a16:creationId xmlns:a16="http://schemas.microsoft.com/office/drawing/2014/main" id="{871338EB-C707-4FDB-918A-00A3B92A5724}"/>
            </a:ext>
          </a:extLst>
        </xdr:cNvPr>
        <xdr:cNvSpPr>
          <a:spLocks noChangeArrowheads="1"/>
        </xdr:cNvSpPr>
      </xdr:nvSpPr>
      <xdr:spPr bwMode="auto">
        <a:xfrm>
          <a:off x="13130893" y="12411075"/>
          <a:ext cx="815068" cy="25717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100" b="1" i="0" u="none" strike="noStrike" baseline="0">
              <a:solidFill>
                <a:srgbClr val="000000"/>
              </a:solidFill>
              <a:latin typeface="ＭＳ ゴシック"/>
              <a:ea typeface="ＭＳ ゴシック"/>
            </a:rPr>
            <a:t>分析欄</a:t>
          </a:r>
        </a:p>
      </xdr:txBody>
    </xdr:sp>
    <xdr:clientData/>
  </xdr:twoCellAnchor>
  <xdr:twoCellAnchor>
    <xdr:from>
      <xdr:col>15</xdr:col>
      <xdr:colOff>257175</xdr:colOff>
      <xdr:row>56</xdr:row>
      <xdr:rowOff>219075</xdr:rowOff>
    </xdr:from>
    <xdr:to>
      <xdr:col>20</xdr:col>
      <xdr:colOff>125016</xdr:colOff>
      <xdr:row>59</xdr:row>
      <xdr:rowOff>334736</xdr:rowOff>
    </xdr:to>
    <xdr:sp macro="" textlink="" fLocksText="0">
      <xdr:nvSpPr>
        <xdr:cNvPr id="24" name="テキスト ボックス 23">
          <a:extLst>
            <a:ext uri="{FF2B5EF4-FFF2-40B4-BE49-F238E27FC236}">
              <a16:creationId xmlns:a16="http://schemas.microsoft.com/office/drawing/2014/main" id="{AB3CAAF1-C4D1-47CD-B60D-32856A3ADEAA}"/>
            </a:ext>
          </a:extLst>
        </xdr:cNvPr>
        <xdr:cNvSpPr txBox="1"/>
      </xdr:nvSpPr>
      <xdr:spPr>
        <a:xfrm>
          <a:off x="13211175" y="12630150"/>
          <a:ext cx="4249341" cy="1315811"/>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000">
              <a:latin typeface="ＭＳ ゴシック" pitchFamily="49" charset="-128"/>
              <a:ea typeface="ＭＳ ゴシック" pitchFamily="49" charset="-128"/>
            </a:rPr>
            <a:t>該当無し</a:t>
          </a: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714375</xdr:colOff>
      <xdr:row>38</xdr:row>
      <xdr:rowOff>9525</xdr:rowOff>
    </xdr:to>
    <xdr:graphicFrame macro="">
      <xdr:nvGraphicFramePr>
        <xdr:cNvPr id="2" name="Chart 5">
          <a:extLst>
            <a:ext uri="{FF2B5EF4-FFF2-40B4-BE49-F238E27FC236}">
              <a16:creationId xmlns:a16="http://schemas.microsoft.com/office/drawing/2014/main" id="{00000000-0008-0000-0300-000001F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53</xdr:row>
      <xdr:rowOff>9525</xdr:rowOff>
    </xdr:to>
    <xdr:sp macro="" textlink="">
      <xdr:nvSpPr>
        <xdr:cNvPr id="3" name="正方形/長方形 3">
          <a:extLst>
            <a:ext uri="{FF2B5EF4-FFF2-40B4-BE49-F238E27FC236}">
              <a16:creationId xmlns:a16="http://schemas.microsoft.com/office/drawing/2014/main" id="{00000000-0008-0000-0300-000002F00000}"/>
            </a:ext>
          </a:extLst>
        </xdr:cNvPr>
        <xdr:cNvSpPr>
          <a:spLocks noChangeArrowheads="1"/>
        </xdr:cNvSpPr>
      </xdr:nvSpPr>
      <xdr:spPr bwMode="auto">
        <a:xfrm>
          <a:off x="12992100" y="7572375"/>
          <a:ext cx="4667250" cy="4962525"/>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macro="" textlink="">
      <xdr:nvSpPr>
        <xdr:cNvPr id="4" name="テキスト ボックス 3">
          <a:extLst>
            <a:ext uri="{FF2B5EF4-FFF2-40B4-BE49-F238E27FC236}">
              <a16:creationId xmlns:a16="http://schemas.microsoft.com/office/drawing/2014/main" id="{00000000-0008-0000-0300-000005000000}"/>
            </a:ext>
          </a:extLst>
        </xdr:cNvPr>
        <xdr:cNvSpPr txBox="1"/>
      </xdr:nvSpPr>
      <xdr:spPr>
        <a:xfrm>
          <a:off x="13050544" y="7604043"/>
          <a:ext cx="2430620" cy="6723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ＭＳ ゴシック" panose="020B0609070205080204" pitchFamily="49" charset="-128"/>
              <a:ea typeface="ＭＳ ゴシック" panose="020B0609070205080204" pitchFamily="49" charset="-128"/>
              <a:cs typeface="+mn-cs"/>
            </a:rPr>
            <a:t>分析欄</a:t>
          </a:r>
        </a:p>
      </xdr:txBody>
    </xdr:sp>
    <xdr:clientData/>
  </xdr:twoCellAnchor>
  <xdr:twoCellAnchor editAs="oneCell">
    <xdr:from>
      <xdr:col>3</xdr:col>
      <xdr:colOff>161925</xdr:colOff>
      <xdr:row>40</xdr:row>
      <xdr:rowOff>57150</xdr:rowOff>
    </xdr:from>
    <xdr:to>
      <xdr:col>3</xdr:col>
      <xdr:colOff>704850</xdr:colOff>
      <xdr:row>40</xdr:row>
      <xdr:rowOff>314325</xdr:rowOff>
    </xdr:to>
    <xdr:sp macro="" textlink="">
      <xdr:nvSpPr>
        <xdr:cNvPr id="5" name="正方形/長方形 36" descr="右上がり対角線 (太)">
          <a:extLst>
            <a:ext uri="{FF2B5EF4-FFF2-40B4-BE49-F238E27FC236}">
              <a16:creationId xmlns:a16="http://schemas.microsoft.com/office/drawing/2014/main" id="{00000000-0008-0000-0300-000005F00000}"/>
            </a:ext>
          </a:extLst>
        </xdr:cNvPr>
        <xdr:cNvSpPr>
          <a:spLocks noChangeArrowheads="1"/>
        </xdr:cNvSpPr>
      </xdr:nvSpPr>
      <xdr:spPr bwMode="auto">
        <a:xfrm>
          <a:off x="2590800" y="8001000"/>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704850</xdr:colOff>
      <xdr:row>41</xdr:row>
      <xdr:rowOff>304800</xdr:rowOff>
    </xdr:to>
    <xdr:sp macro="" textlink="">
      <xdr:nvSpPr>
        <xdr:cNvPr id="6" name="正方形/長方形 37" descr="右下がり対角線 (太)">
          <a:extLst>
            <a:ext uri="{FF2B5EF4-FFF2-40B4-BE49-F238E27FC236}">
              <a16:creationId xmlns:a16="http://schemas.microsoft.com/office/drawing/2014/main" id="{00000000-0008-0000-0300-000006F00000}"/>
            </a:ext>
          </a:extLst>
        </xdr:cNvPr>
        <xdr:cNvSpPr>
          <a:spLocks noChangeArrowheads="1"/>
        </xdr:cNvSpPr>
      </xdr:nvSpPr>
      <xdr:spPr bwMode="auto">
        <a:xfrm>
          <a:off x="2590800" y="8353425"/>
          <a:ext cx="542925" cy="24765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704850</xdr:colOff>
      <xdr:row>42</xdr:row>
      <xdr:rowOff>304800</xdr:rowOff>
    </xdr:to>
    <xdr:sp macro="" textlink="">
      <xdr:nvSpPr>
        <xdr:cNvPr id="7" name="正方形/長方形 38" descr="右上がり対角線 (太)">
          <a:extLst>
            <a:ext uri="{FF2B5EF4-FFF2-40B4-BE49-F238E27FC236}">
              <a16:creationId xmlns:a16="http://schemas.microsoft.com/office/drawing/2014/main" id="{00000000-0008-0000-0300-000007F00000}"/>
            </a:ext>
          </a:extLst>
        </xdr:cNvPr>
        <xdr:cNvSpPr>
          <a:spLocks noChangeArrowheads="1"/>
        </xdr:cNvSpPr>
      </xdr:nvSpPr>
      <xdr:spPr bwMode="auto">
        <a:xfrm>
          <a:off x="2590800" y="8696325"/>
          <a:ext cx="542925" cy="25717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704850</xdr:colOff>
      <xdr:row>43</xdr:row>
      <xdr:rowOff>304800</xdr:rowOff>
    </xdr:to>
    <xdr:sp macro="" textlink="">
      <xdr:nvSpPr>
        <xdr:cNvPr id="8" name="正方形/長方形 39" descr="右下がり対角線 (太)">
          <a:extLst>
            <a:ext uri="{FF2B5EF4-FFF2-40B4-BE49-F238E27FC236}">
              <a16:creationId xmlns:a16="http://schemas.microsoft.com/office/drawing/2014/main" id="{00000000-0008-0000-0300-000008F00000}"/>
            </a:ext>
          </a:extLst>
        </xdr:cNvPr>
        <xdr:cNvSpPr>
          <a:spLocks noChangeArrowheads="1"/>
        </xdr:cNvSpPr>
      </xdr:nvSpPr>
      <xdr:spPr bwMode="auto">
        <a:xfrm>
          <a:off x="2590800" y="9048750"/>
          <a:ext cx="542925" cy="25717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704850</xdr:colOff>
      <xdr:row>44</xdr:row>
      <xdr:rowOff>304800</xdr:rowOff>
    </xdr:to>
    <xdr:sp macro="" textlink="">
      <xdr:nvSpPr>
        <xdr:cNvPr id="9" name="正方形/長方形 40" descr="右上がり対角線 (太)">
          <a:extLst>
            <a:ext uri="{FF2B5EF4-FFF2-40B4-BE49-F238E27FC236}">
              <a16:creationId xmlns:a16="http://schemas.microsoft.com/office/drawing/2014/main" id="{00000000-0008-0000-0300-000009F00000}"/>
            </a:ext>
          </a:extLst>
        </xdr:cNvPr>
        <xdr:cNvSpPr>
          <a:spLocks noChangeArrowheads="1"/>
        </xdr:cNvSpPr>
      </xdr:nvSpPr>
      <xdr:spPr bwMode="auto">
        <a:xfrm>
          <a:off x="2590800" y="9410700"/>
          <a:ext cx="542925" cy="24765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704850</xdr:colOff>
      <xdr:row>45</xdr:row>
      <xdr:rowOff>314325</xdr:rowOff>
    </xdr:to>
    <xdr:sp macro="" textlink="">
      <xdr:nvSpPr>
        <xdr:cNvPr id="10" name="正方形/長方形 41" descr="右下がり対角線 (太)">
          <a:extLst>
            <a:ext uri="{FF2B5EF4-FFF2-40B4-BE49-F238E27FC236}">
              <a16:creationId xmlns:a16="http://schemas.microsoft.com/office/drawing/2014/main" id="{00000000-0008-0000-0300-00000AF00000}"/>
            </a:ext>
          </a:extLst>
        </xdr:cNvPr>
        <xdr:cNvSpPr>
          <a:spLocks noChangeArrowheads="1"/>
        </xdr:cNvSpPr>
      </xdr:nvSpPr>
      <xdr:spPr bwMode="auto">
        <a:xfrm>
          <a:off x="2590800" y="9763125"/>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47</xdr:row>
      <xdr:rowOff>57150</xdr:rowOff>
    </xdr:from>
    <xdr:to>
      <xdr:col>3</xdr:col>
      <xdr:colOff>704850</xdr:colOff>
      <xdr:row>47</xdr:row>
      <xdr:rowOff>314325</xdr:rowOff>
    </xdr:to>
    <xdr:sp macro="" textlink="">
      <xdr:nvSpPr>
        <xdr:cNvPr id="11" name="正方形/長方形 42" descr="右上がり対角線 (太)">
          <a:extLst>
            <a:ext uri="{FF2B5EF4-FFF2-40B4-BE49-F238E27FC236}">
              <a16:creationId xmlns:a16="http://schemas.microsoft.com/office/drawing/2014/main" id="{00000000-0008-0000-0300-00000BF00000}"/>
            </a:ext>
          </a:extLst>
        </xdr:cNvPr>
        <xdr:cNvSpPr>
          <a:spLocks noChangeArrowheads="1"/>
        </xdr:cNvSpPr>
      </xdr:nvSpPr>
      <xdr:spPr bwMode="auto">
        <a:xfrm>
          <a:off x="2590800" y="10467975"/>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48</xdr:row>
      <xdr:rowOff>47625</xdr:rowOff>
    </xdr:from>
    <xdr:to>
      <xdr:col>3</xdr:col>
      <xdr:colOff>704850</xdr:colOff>
      <xdr:row>48</xdr:row>
      <xdr:rowOff>304800</xdr:rowOff>
    </xdr:to>
    <xdr:sp macro="" textlink="">
      <xdr:nvSpPr>
        <xdr:cNvPr id="12" name="正方形/長方形 43" descr="右下がり対角線 (太)">
          <a:extLst>
            <a:ext uri="{FF2B5EF4-FFF2-40B4-BE49-F238E27FC236}">
              <a16:creationId xmlns:a16="http://schemas.microsoft.com/office/drawing/2014/main" id="{00000000-0008-0000-0300-00000CF00000}"/>
            </a:ext>
          </a:extLst>
        </xdr:cNvPr>
        <xdr:cNvSpPr>
          <a:spLocks noChangeArrowheads="1"/>
        </xdr:cNvSpPr>
      </xdr:nvSpPr>
      <xdr:spPr bwMode="auto">
        <a:xfrm>
          <a:off x="2590800" y="10810875"/>
          <a:ext cx="542925" cy="25717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704850</xdr:colOff>
      <xdr:row>49</xdr:row>
      <xdr:rowOff>304800</xdr:rowOff>
    </xdr:to>
    <xdr:sp macro="" textlink="">
      <xdr:nvSpPr>
        <xdr:cNvPr id="13" name="正方形/長方形 44" descr="右上がり対角線 (太)">
          <a:extLst>
            <a:ext uri="{FF2B5EF4-FFF2-40B4-BE49-F238E27FC236}">
              <a16:creationId xmlns:a16="http://schemas.microsoft.com/office/drawing/2014/main" id="{00000000-0008-0000-0300-00000DF00000}"/>
            </a:ext>
          </a:extLst>
        </xdr:cNvPr>
        <xdr:cNvSpPr>
          <a:spLocks noChangeArrowheads="1"/>
        </xdr:cNvSpPr>
      </xdr:nvSpPr>
      <xdr:spPr bwMode="auto">
        <a:xfrm>
          <a:off x="2590800" y="11172825"/>
          <a:ext cx="542925" cy="24765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50</xdr:row>
      <xdr:rowOff>57150</xdr:rowOff>
    </xdr:from>
    <xdr:to>
      <xdr:col>3</xdr:col>
      <xdr:colOff>704850</xdr:colOff>
      <xdr:row>50</xdr:row>
      <xdr:rowOff>314325</xdr:rowOff>
    </xdr:to>
    <xdr:sp macro="" textlink="">
      <xdr:nvSpPr>
        <xdr:cNvPr id="14" name="正方形/長方形 45" descr="右下がり対角線 (太)">
          <a:extLst>
            <a:ext uri="{FF2B5EF4-FFF2-40B4-BE49-F238E27FC236}">
              <a16:creationId xmlns:a16="http://schemas.microsoft.com/office/drawing/2014/main" id="{00000000-0008-0000-0300-00000EF00000}"/>
            </a:ext>
          </a:extLst>
        </xdr:cNvPr>
        <xdr:cNvSpPr>
          <a:spLocks noChangeArrowheads="1"/>
        </xdr:cNvSpPr>
      </xdr:nvSpPr>
      <xdr:spPr bwMode="auto">
        <a:xfrm>
          <a:off x="2590800" y="11525250"/>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51</xdr:row>
      <xdr:rowOff>47625</xdr:rowOff>
    </xdr:from>
    <xdr:to>
      <xdr:col>3</xdr:col>
      <xdr:colOff>704850</xdr:colOff>
      <xdr:row>51</xdr:row>
      <xdr:rowOff>304800</xdr:rowOff>
    </xdr:to>
    <xdr:sp macro="" textlink="">
      <xdr:nvSpPr>
        <xdr:cNvPr id="15" name="正方形/長方形 46" descr="右上がり対角線 (太)">
          <a:extLst>
            <a:ext uri="{FF2B5EF4-FFF2-40B4-BE49-F238E27FC236}">
              <a16:creationId xmlns:a16="http://schemas.microsoft.com/office/drawing/2014/main" id="{00000000-0008-0000-0300-00000FF00000}"/>
            </a:ext>
          </a:extLst>
        </xdr:cNvPr>
        <xdr:cNvSpPr>
          <a:spLocks noChangeArrowheads="1"/>
        </xdr:cNvSpPr>
      </xdr:nvSpPr>
      <xdr:spPr bwMode="auto">
        <a:xfrm>
          <a:off x="2590800" y="11868150"/>
          <a:ext cx="542925" cy="25717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52</xdr:row>
      <xdr:rowOff>161925</xdr:rowOff>
    </xdr:from>
    <xdr:to>
      <xdr:col>3</xdr:col>
      <xdr:colOff>666750</xdr:colOff>
      <xdr:row>52</xdr:row>
      <xdr:rowOff>161925</xdr:rowOff>
    </xdr:to>
    <xdr:cxnSp macro="">
      <xdr:nvCxnSpPr>
        <xdr:cNvPr id="16" name="直線コネクタ 20">
          <a:extLst>
            <a:ext uri="{FF2B5EF4-FFF2-40B4-BE49-F238E27FC236}">
              <a16:creationId xmlns:a16="http://schemas.microsoft.com/office/drawing/2014/main" id="{00000000-0008-0000-0300-000010F00000}"/>
            </a:ext>
          </a:extLst>
        </xdr:cNvPr>
        <xdr:cNvCxnSpPr>
          <a:cxnSpLocks noChangeShapeType="1"/>
        </xdr:cNvCxnSpPr>
      </xdr:nvCxnSpPr>
      <xdr:spPr bwMode="auto">
        <a:xfrm>
          <a:off x="2619375" y="12334875"/>
          <a:ext cx="476250" cy="0"/>
        </a:xfrm>
        <a:prstGeom prst="line">
          <a:avLst/>
        </a:prstGeom>
        <a:noFill/>
        <a:ln w="38100" algn="ctr">
          <a:solidFill>
            <a:srgbClr val="FF0000"/>
          </a:solidFill>
          <a:round/>
          <a:headEnd/>
          <a:tailEnd/>
        </a:ln>
      </xdr:spPr>
    </xdr:cxnSp>
    <xdr:clientData/>
  </xdr:twoCellAnchor>
  <xdr:twoCellAnchor>
    <xdr:from>
      <xdr:col>3</xdr:col>
      <xdr:colOff>342900</xdr:colOff>
      <xdr:row>52</xdr:row>
      <xdr:rowOff>76200</xdr:rowOff>
    </xdr:from>
    <xdr:to>
      <xdr:col>3</xdr:col>
      <xdr:colOff>523875</xdr:colOff>
      <xdr:row>52</xdr:row>
      <xdr:rowOff>257175</xdr:rowOff>
    </xdr:to>
    <xdr:sp macro="" textlink="">
      <xdr:nvSpPr>
        <xdr:cNvPr id="17" name="Oval 182">
          <a:extLst>
            <a:ext uri="{FF2B5EF4-FFF2-40B4-BE49-F238E27FC236}">
              <a16:creationId xmlns:a16="http://schemas.microsoft.com/office/drawing/2014/main" id="{00000000-0008-0000-0300-000011F00000}"/>
            </a:ext>
          </a:extLst>
        </xdr:cNvPr>
        <xdr:cNvSpPr>
          <a:spLocks noChangeArrowheads="1"/>
        </xdr:cNvSpPr>
      </xdr:nvSpPr>
      <xdr:spPr bwMode="auto">
        <a:xfrm>
          <a:off x="2771775" y="12249150"/>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macro="" textlink="">
      <xdr:nvSpPr>
        <xdr:cNvPr id="18" name="表題ボックス">
          <a:extLst>
            <a:ext uri="{FF2B5EF4-FFF2-40B4-BE49-F238E27FC236}">
              <a16:creationId xmlns:a16="http://schemas.microsoft.com/office/drawing/2014/main" id="{00000000-0008-0000-0300-00001A000000}"/>
            </a:ext>
          </a:extLst>
        </xdr:cNvPr>
        <xdr:cNvSpPr>
          <a:spLocks noChangeArrowheads="1"/>
        </xdr:cNvSpPr>
      </xdr:nvSpPr>
      <xdr:spPr bwMode="auto">
        <a:xfrm>
          <a:off x="138544" y="138544"/>
          <a:ext cx="9232323" cy="645102"/>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a:extLst>
            <a:ext uri="{FF2B5EF4-FFF2-40B4-BE49-F238E27FC236}">
              <a16:creationId xmlns:a16="http://schemas.microsoft.com/office/drawing/2014/main" id="{00000000-0008-0000-0300-000013F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6</a:t>
          </a:r>
          <a:r>
            <a:rPr lang="ja-JP" altLang="en-US" sz="1600" b="1">
              <a:latin typeface="ＭＳ ゴシック" pitchFamily="49" charset="-128"/>
              <a:ea typeface="ＭＳ ゴシック" pitchFamily="49" charset="-128"/>
            </a:rPr>
            <a:t>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a:extLst>
            <a:ext uri="{FF2B5EF4-FFF2-40B4-BE49-F238E27FC236}">
              <a16:creationId xmlns:a16="http://schemas.microsoft.com/office/drawing/2014/main" id="{00000000-0008-0000-0300-000014F00000}"/>
            </a:ext>
          </a:extLst>
        </xdr:cNvPr>
        <xdr:cNvSpPr>
          <a:spLocks noChangeArrowheads="1"/>
        </xdr:cNvSpPr>
      </xdr:nvSpPr>
      <xdr:spPr bwMode="auto">
        <a:xfrm>
          <a:off x="1384935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愛媛県西予市</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a:extLst>
            <a:ext uri="{FF2B5EF4-FFF2-40B4-BE49-F238E27FC236}">
              <a16:creationId xmlns:a16="http://schemas.microsoft.com/office/drawing/2014/main" id="{00000000-0008-0000-0300-000015F00000}"/>
            </a:ext>
          </a:extLst>
        </xdr:cNvPr>
        <xdr:cNvSpPr>
          <a:spLocks noChangeShapeType="1"/>
        </xdr:cNvSpPr>
      </xdr:nvSpPr>
      <xdr:spPr bwMode="auto">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114300</xdr:colOff>
      <xdr:row>3</xdr:row>
      <xdr:rowOff>133350</xdr:rowOff>
    </xdr:from>
    <xdr:to>
      <xdr:col>2</xdr:col>
      <xdr:colOff>933450</xdr:colOff>
      <xdr:row>5</xdr:row>
      <xdr:rowOff>133350</xdr:rowOff>
    </xdr:to>
    <xdr:sp macro="" textlink="">
      <xdr:nvSpPr>
        <xdr:cNvPr id="22" name="テキスト ボックス 6">
          <a:extLst>
            <a:ext uri="{FF2B5EF4-FFF2-40B4-BE49-F238E27FC236}">
              <a16:creationId xmlns:a16="http://schemas.microsoft.com/office/drawing/2014/main" id="{00000000-0008-0000-0300-000017F00000}"/>
            </a:ext>
          </a:extLst>
        </xdr:cNvPr>
        <xdr:cNvSpPr txBox="1">
          <a:spLocks noChangeArrowheads="1"/>
        </xdr:cNvSpPr>
      </xdr:nvSpPr>
      <xdr:spPr bwMode="auto">
        <a:xfrm>
          <a:off x="619125" y="704850"/>
          <a:ext cx="178117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19049</xdr:colOff>
      <xdr:row>52</xdr:row>
      <xdr:rowOff>247650</xdr:rowOff>
    </xdr:to>
    <xdr:sp macro="" textlink="" fLocksText="0">
      <xdr:nvSpPr>
        <xdr:cNvPr id="23" name="テキスト ボックス 22">
          <a:extLst>
            <a:ext uri="{FF2B5EF4-FFF2-40B4-BE49-F238E27FC236}">
              <a16:creationId xmlns:a16="http://schemas.microsoft.com/office/drawing/2014/main" id="{00000000-0008-0000-0300-000018000000}"/>
            </a:ext>
          </a:extLst>
        </xdr:cNvPr>
        <xdr:cNvSpPr txBox="1"/>
      </xdr:nvSpPr>
      <xdr:spPr>
        <a:xfrm>
          <a:off x="13106400" y="7962900"/>
          <a:ext cx="4438649" cy="44577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solidFill>
                <a:sysClr val="windowText" lastClr="000000"/>
              </a:solidFill>
              <a:latin typeface="ＭＳ ゴシック" pitchFamily="49" charset="-128"/>
              <a:ea typeface="ＭＳ ゴシック" pitchFamily="49" charset="-128"/>
            </a:rPr>
            <a:t>　令和６年度は公債費、下水道費、保健衛生費の減少により基準財政需要額算入見込額が減少したことに加え、退職者の増加による退職手当負担見込額の一時的な増加により、算定分子が増加となった。今後も控除財源である充当可能基金の減少等により、将来負担比率は増加する見込みであるため、引き続き行財政改革を推進し、投資的経費の抑制、地方債の計画管理による残高の抑制を図る。</a:t>
          </a: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0</xdr:col>
      <xdr:colOff>152400</xdr:colOff>
      <xdr:row>4</xdr:row>
      <xdr:rowOff>85724</xdr:rowOff>
    </xdr:from>
    <xdr:to>
      <xdr:col>8</xdr:col>
      <xdr:colOff>13607</xdr:colOff>
      <xdr:row>52</xdr:row>
      <xdr:rowOff>81643</xdr:rowOff>
    </xdr:to>
    <xdr:graphicFrame macro="">
      <xdr:nvGraphicFramePr>
        <xdr:cNvPr id="2" name="Chart 1">
          <a:extLst>
            <a:ext uri="{FF2B5EF4-FFF2-40B4-BE49-F238E27FC236}">
              <a16:creationId xmlns:a16="http://schemas.microsoft.com/office/drawing/2014/main" id="{B9E8AC52-1F33-4076-B85B-0D2E481E38F5}"/>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54</xdr:row>
      <xdr:rowOff>104775</xdr:rowOff>
    </xdr:from>
    <xdr:to>
      <xdr:col>1</xdr:col>
      <xdr:colOff>895350</xdr:colOff>
      <xdr:row>54</xdr:row>
      <xdr:rowOff>522078</xdr:rowOff>
    </xdr:to>
    <xdr:sp macro="" textlink="">
      <xdr:nvSpPr>
        <xdr:cNvPr id="3" name="Rectangle 2">
          <a:extLst>
            <a:ext uri="{FF2B5EF4-FFF2-40B4-BE49-F238E27FC236}">
              <a16:creationId xmlns:a16="http://schemas.microsoft.com/office/drawing/2014/main" id="{3FEC67E9-4EF5-4AA8-AC31-A4582041A98A}"/>
            </a:ext>
          </a:extLst>
        </xdr:cNvPr>
        <xdr:cNvSpPr>
          <a:spLocks noChangeArrowheads="1"/>
        </xdr:cNvSpPr>
      </xdr:nvSpPr>
      <xdr:spPr bwMode="auto">
        <a:xfrm>
          <a:off x="828675" y="12411075"/>
          <a:ext cx="695325" cy="417303"/>
        </a:xfrm>
        <a:prstGeom prst="rect">
          <a:avLst/>
        </a:prstGeom>
        <a:pattFill prst="pct70">
          <a:fgClr>
            <a:srgbClr val="843C0C"/>
          </a:fgClr>
          <a:bgClr>
            <a:schemeClr val="bg1"/>
          </a:bgClr>
        </a:pattFill>
        <a:ln w="6350">
          <a:solidFill>
            <a:srgbClr val="000000"/>
          </a:solidFill>
          <a:miter lim="800000"/>
          <a:headEnd/>
          <a:tailEnd/>
        </a:ln>
      </xdr:spPr>
    </xdr:sp>
    <xdr:clientData/>
  </xdr:twoCellAnchor>
  <xdr:twoCellAnchor>
    <xdr:from>
      <xdr:col>1</xdr:col>
      <xdr:colOff>200025</xdr:colOff>
      <xdr:row>56</xdr:row>
      <xdr:rowOff>114300</xdr:rowOff>
    </xdr:from>
    <xdr:to>
      <xdr:col>1</xdr:col>
      <xdr:colOff>895350</xdr:colOff>
      <xdr:row>56</xdr:row>
      <xdr:rowOff>523875</xdr:rowOff>
    </xdr:to>
    <xdr:sp macro="" textlink="">
      <xdr:nvSpPr>
        <xdr:cNvPr id="4" name="Rectangle 3">
          <a:extLst>
            <a:ext uri="{FF2B5EF4-FFF2-40B4-BE49-F238E27FC236}">
              <a16:creationId xmlns:a16="http://schemas.microsoft.com/office/drawing/2014/main" id="{23A7382B-ADC8-41A5-AF56-620BB24546DB}"/>
            </a:ext>
          </a:extLst>
        </xdr:cNvPr>
        <xdr:cNvSpPr>
          <a:spLocks noChangeArrowheads="1"/>
        </xdr:cNvSpPr>
      </xdr:nvSpPr>
      <xdr:spPr bwMode="auto">
        <a:xfrm>
          <a:off x="828675" y="13754100"/>
          <a:ext cx="695325" cy="409575"/>
        </a:xfrm>
        <a:prstGeom prst="rect">
          <a:avLst/>
        </a:prstGeom>
        <a:solidFill>
          <a:srgbClr val="2E75B6"/>
        </a:solidFill>
        <a:ln w="6350">
          <a:solidFill>
            <a:srgbClr val="000000"/>
          </a:solidFill>
          <a:miter lim="800000"/>
          <a:headEnd/>
          <a:tailEnd/>
        </a:ln>
      </xdr:spPr>
    </xdr:sp>
    <xdr:clientData/>
  </xdr:twoCellAnchor>
  <xdr:twoCellAnchor>
    <xdr:from>
      <xdr:col>0</xdr:col>
      <xdr:colOff>123825</xdr:colOff>
      <xdr:row>0</xdr:row>
      <xdr:rowOff>123825</xdr:rowOff>
    </xdr:from>
    <xdr:to>
      <xdr:col>8</xdr:col>
      <xdr:colOff>138546</xdr:colOff>
      <xdr:row>3</xdr:row>
      <xdr:rowOff>133350</xdr:rowOff>
    </xdr:to>
    <xdr:sp macro="" textlink="">
      <xdr:nvSpPr>
        <xdr:cNvPr id="5" name="表題ボックス">
          <a:extLst>
            <a:ext uri="{FF2B5EF4-FFF2-40B4-BE49-F238E27FC236}">
              <a16:creationId xmlns:a16="http://schemas.microsoft.com/office/drawing/2014/main" id="{D6B8B2BF-E8D2-4E3C-9EE4-3F97D94E1DA4}"/>
            </a:ext>
          </a:extLst>
        </xdr:cNvPr>
        <xdr:cNvSpPr>
          <a:spLocks noChangeArrowheads="1"/>
        </xdr:cNvSpPr>
      </xdr:nvSpPr>
      <xdr:spPr bwMode="auto">
        <a:xfrm>
          <a:off x="123825" y="123825"/>
          <a:ext cx="13435446" cy="638175"/>
        </a:xfrm>
        <a:prstGeom prst="rect">
          <a:avLst/>
        </a:prstGeom>
        <a:noFill/>
        <a:ln w="9525">
          <a:noFill/>
          <a:miter lim="800000"/>
          <a:headEnd/>
          <a:tailEnd/>
        </a:ln>
      </xdr:spPr>
      <xdr:txBody>
        <a:bodyPr vertOverflow="clip" wrap="square" lIns="54864" tIns="32004" rIns="0" bIns="32004" anchor="ctr" upright="1"/>
        <a:lstStyle/>
        <a:p>
          <a:pPr algn="l" rtl="0">
            <a:defRPr sz="1000"/>
          </a:pPr>
          <a:r>
            <a:rPr lang="ja-JP" altLang="en-US" sz="2800" b="1" i="0" u="none" strike="noStrike" baseline="0">
              <a:solidFill>
                <a:srgbClr val="000000"/>
              </a:solidFill>
              <a:latin typeface="ＭＳ ゴシック"/>
              <a:ea typeface="ＭＳ ゴシック"/>
            </a:rPr>
            <a:t>（</a:t>
          </a:r>
          <a:r>
            <a:rPr lang="en-US" altLang="ja-JP" sz="2800" b="1" i="0" u="none" strike="noStrike" baseline="0">
              <a:solidFill>
                <a:srgbClr val="000000"/>
              </a:solidFill>
              <a:latin typeface="ＭＳ ゴシック"/>
              <a:ea typeface="ＭＳ ゴシック"/>
            </a:rPr>
            <a:t>11</a:t>
          </a:r>
          <a:r>
            <a:rPr lang="ja-JP" altLang="en-US" sz="2800" b="1" i="0" u="none" strike="noStrike" baseline="0">
              <a:solidFill>
                <a:srgbClr val="000000"/>
              </a:solidFill>
              <a:latin typeface="ＭＳ ゴシック"/>
              <a:ea typeface="ＭＳ ゴシック"/>
            </a:rPr>
            <a:t>）基金残高（東日本大震災分を含む）に係る経年分析（市町村）</a:t>
          </a:r>
        </a:p>
      </xdr:txBody>
    </xdr:sp>
    <xdr:clientData/>
  </xdr:twoCellAnchor>
  <xdr:twoCellAnchor>
    <xdr:from>
      <xdr:col>1</xdr:col>
      <xdr:colOff>0</xdr:colOff>
      <xdr:row>53</xdr:row>
      <xdr:rowOff>0</xdr:rowOff>
    </xdr:from>
    <xdr:to>
      <xdr:col>5</xdr:col>
      <xdr:colOff>0</xdr:colOff>
      <xdr:row>54</xdr:row>
      <xdr:rowOff>0</xdr:rowOff>
    </xdr:to>
    <xdr:sp macro="" textlink="">
      <xdr:nvSpPr>
        <xdr:cNvPr id="6" name="Line 10">
          <a:extLst>
            <a:ext uri="{FF2B5EF4-FFF2-40B4-BE49-F238E27FC236}">
              <a16:creationId xmlns:a16="http://schemas.microsoft.com/office/drawing/2014/main" id="{F9BF667B-FAA4-407F-972D-9AD1CF2D7F9B}"/>
            </a:ext>
          </a:extLst>
        </xdr:cNvPr>
        <xdr:cNvSpPr>
          <a:spLocks noChangeShapeType="1"/>
        </xdr:cNvSpPr>
      </xdr:nvSpPr>
      <xdr:spPr bwMode="auto">
        <a:xfrm>
          <a:off x="628650" y="11934825"/>
          <a:ext cx="7248525" cy="371475"/>
        </a:xfrm>
        <a:prstGeom prst="line">
          <a:avLst/>
        </a:prstGeom>
        <a:noFill/>
        <a:ln w="19050">
          <a:solidFill>
            <a:srgbClr val="000000"/>
          </a:solidFill>
          <a:round/>
          <a:headEnd/>
          <a:tailEnd/>
        </a:ln>
      </xdr:spPr>
    </xdr:sp>
    <xdr:clientData/>
  </xdr:twoCellAnchor>
  <xdr:twoCellAnchor>
    <xdr:from>
      <xdr:col>8</xdr:col>
      <xdr:colOff>340178</xdr:colOff>
      <xdr:row>0</xdr:row>
      <xdr:rowOff>165045</xdr:rowOff>
    </xdr:from>
    <xdr:to>
      <xdr:col>10</xdr:col>
      <xdr:colOff>367392</xdr:colOff>
      <xdr:row>2</xdr:row>
      <xdr:rowOff>165045</xdr:rowOff>
    </xdr:to>
    <xdr:sp macro="" textlink="">
      <xdr:nvSpPr>
        <xdr:cNvPr id="7" name="年度ボックス">
          <a:extLst>
            <a:ext uri="{FF2B5EF4-FFF2-40B4-BE49-F238E27FC236}">
              <a16:creationId xmlns:a16="http://schemas.microsoft.com/office/drawing/2014/main" id="{1713FF6E-F0AB-4A90-8337-AAF572FB955F}"/>
            </a:ext>
          </a:extLst>
        </xdr:cNvPr>
        <xdr:cNvSpPr>
          <a:spLocks noChangeArrowheads="1"/>
        </xdr:cNvSpPr>
      </xdr:nvSpPr>
      <xdr:spPr bwMode="auto">
        <a:xfrm>
          <a:off x="13760903" y="165045"/>
          <a:ext cx="3989614" cy="419100"/>
        </a:xfrm>
        <a:prstGeom prst="rect">
          <a:avLst/>
        </a:prstGeom>
        <a:noFill/>
        <a:ln w="25400">
          <a:solidFill>
            <a:srgbClr val="000000"/>
          </a:solidFill>
          <a:miter lim="800000"/>
          <a:headEnd/>
          <a:tailEnd/>
        </a:ln>
      </xdr:spPr>
      <xdr:txBody>
        <a:bodyPr anchor="ctr"/>
        <a:lstStyle/>
        <a:p>
          <a:pPr algn="ctr"/>
          <a:r>
            <a:rPr lang="ja-JP" altLang="en-US" sz="1800" b="1">
              <a:solidFill>
                <a:schemeClr val="tx1"/>
              </a:solidFill>
              <a:latin typeface="ＭＳ ゴシック" pitchFamily="49" charset="-128"/>
              <a:ea typeface="ＭＳ ゴシック" pitchFamily="49" charset="-128"/>
            </a:rPr>
            <a:t>令和</a:t>
          </a:r>
          <a:r>
            <a:rPr lang="en-US" altLang="ja-JP" sz="1800" b="1">
              <a:solidFill>
                <a:schemeClr val="tx1"/>
              </a:solidFill>
              <a:latin typeface="ＭＳ ゴシック" pitchFamily="49" charset="-128"/>
              <a:ea typeface="ＭＳ ゴシック" pitchFamily="49" charset="-128"/>
            </a:rPr>
            <a:t>6</a:t>
          </a:r>
          <a:r>
            <a:rPr lang="ja-JP" altLang="en-US" sz="1800" b="1">
              <a:solidFill>
                <a:schemeClr val="tx1"/>
              </a:solidFill>
              <a:latin typeface="ＭＳ ゴシック" pitchFamily="49" charset="-128"/>
              <a:ea typeface="ＭＳ ゴシック" pitchFamily="49" charset="-128"/>
            </a:rPr>
            <a:t>年度</a:t>
          </a:r>
        </a:p>
      </xdr:txBody>
    </xdr:sp>
    <xdr:clientData/>
  </xdr:twoCellAnchor>
  <xdr:twoCellAnchor>
    <xdr:from>
      <xdr:col>10</xdr:col>
      <xdr:colOff>561018</xdr:colOff>
      <xdr:row>0</xdr:row>
      <xdr:rowOff>165046</xdr:rowOff>
    </xdr:from>
    <xdr:to>
      <xdr:col>14</xdr:col>
      <xdr:colOff>81646</xdr:colOff>
      <xdr:row>2</xdr:row>
      <xdr:rowOff>165046</xdr:rowOff>
    </xdr:to>
    <xdr:sp macro="" textlink="">
      <xdr:nvSpPr>
        <xdr:cNvPr id="8" name="団体名称ボックス">
          <a:extLst>
            <a:ext uri="{FF2B5EF4-FFF2-40B4-BE49-F238E27FC236}">
              <a16:creationId xmlns:a16="http://schemas.microsoft.com/office/drawing/2014/main" id="{A3FE12AD-D1AB-4165-BC6A-8018871D5A0A}"/>
            </a:ext>
          </a:extLst>
        </xdr:cNvPr>
        <xdr:cNvSpPr>
          <a:spLocks noChangeArrowheads="1"/>
        </xdr:cNvSpPr>
      </xdr:nvSpPr>
      <xdr:spPr bwMode="auto">
        <a:xfrm>
          <a:off x="17944143" y="165046"/>
          <a:ext cx="7445428" cy="419100"/>
        </a:xfrm>
        <a:prstGeom prst="rect">
          <a:avLst/>
        </a:prstGeom>
        <a:noFill/>
        <a:ln w="25400">
          <a:solidFill>
            <a:srgbClr val="000000"/>
          </a:solidFill>
          <a:miter lim="800000"/>
          <a:headEnd/>
          <a:tailEnd/>
        </a:ln>
      </xdr:spPr>
      <xdr:txBody>
        <a:bodyPr anchor="ctr"/>
        <a:lstStyle/>
        <a:p>
          <a:pPr algn="ctr"/>
          <a:r>
            <a:rPr lang="ja-JP" altLang="en-US" sz="1800" b="1">
              <a:latin typeface="ＭＳ ゴシック" pitchFamily="49" charset="-128"/>
              <a:ea typeface="ＭＳ ゴシック" pitchFamily="49" charset="-128"/>
            </a:rPr>
            <a:t>愛媛県西予市</a:t>
          </a:r>
        </a:p>
      </xdr:txBody>
    </xdr:sp>
    <xdr:clientData/>
  </xdr:twoCellAnchor>
  <xdr:twoCellAnchor>
    <xdr:from>
      <xdr:col>0</xdr:col>
      <xdr:colOff>533400</xdr:colOff>
      <xdr:row>4</xdr:row>
      <xdr:rowOff>118629</xdr:rowOff>
    </xdr:from>
    <xdr:to>
      <xdr:col>2</xdr:col>
      <xdr:colOff>1009650</xdr:colOff>
      <xdr:row>6</xdr:row>
      <xdr:rowOff>185304</xdr:rowOff>
    </xdr:to>
    <xdr:sp macro="" textlink="">
      <xdr:nvSpPr>
        <xdr:cNvPr id="9" name="テキスト ボックス 6">
          <a:extLst>
            <a:ext uri="{FF2B5EF4-FFF2-40B4-BE49-F238E27FC236}">
              <a16:creationId xmlns:a16="http://schemas.microsoft.com/office/drawing/2014/main" id="{F561C826-0C4B-4242-8641-76A08686C3AA}"/>
            </a:ext>
          </a:extLst>
        </xdr:cNvPr>
        <xdr:cNvSpPr txBox="1">
          <a:spLocks noChangeArrowheads="1"/>
        </xdr:cNvSpPr>
      </xdr:nvSpPr>
      <xdr:spPr bwMode="auto">
        <a:xfrm>
          <a:off x="533400" y="956829"/>
          <a:ext cx="2352675"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xdr:col>
      <xdr:colOff>200025</xdr:colOff>
      <xdr:row>55</xdr:row>
      <xdr:rowOff>114300</xdr:rowOff>
    </xdr:from>
    <xdr:to>
      <xdr:col>1</xdr:col>
      <xdr:colOff>895350</xdr:colOff>
      <xdr:row>55</xdr:row>
      <xdr:rowOff>523875</xdr:rowOff>
    </xdr:to>
    <xdr:sp macro="" textlink="">
      <xdr:nvSpPr>
        <xdr:cNvPr id="10" name="Rectangle 3">
          <a:extLst>
            <a:ext uri="{FF2B5EF4-FFF2-40B4-BE49-F238E27FC236}">
              <a16:creationId xmlns:a16="http://schemas.microsoft.com/office/drawing/2014/main" id="{D9418245-CDED-42F0-92ED-51573654B58E}"/>
            </a:ext>
          </a:extLst>
        </xdr:cNvPr>
        <xdr:cNvSpPr>
          <a:spLocks noChangeArrowheads="1"/>
        </xdr:cNvSpPr>
      </xdr:nvSpPr>
      <xdr:spPr bwMode="auto">
        <a:xfrm>
          <a:off x="828675" y="13087350"/>
          <a:ext cx="695325" cy="409575"/>
        </a:xfrm>
        <a:prstGeom prst="rect">
          <a:avLst/>
        </a:prstGeom>
        <a:pattFill prst="smGrid">
          <a:fgClr>
            <a:srgbClr val="FF66CC"/>
          </a:fgClr>
          <a:bgClr>
            <a:schemeClr val="bg1"/>
          </a:bgClr>
        </a:pattFill>
        <a:ln w="6350">
          <a:solidFill>
            <a:srgbClr val="000000"/>
          </a:solidFill>
          <a:miter lim="800000"/>
          <a:headEnd/>
          <a:tailEnd/>
        </a:ln>
      </xdr:spPr>
    </xdr:sp>
    <xdr:clientData/>
  </xdr:twoCellAnchor>
  <xdr:twoCellAnchor>
    <xdr:from>
      <xdr:col>8</xdr:col>
      <xdr:colOff>340178</xdr:colOff>
      <xdr:row>3</xdr:row>
      <xdr:rowOff>176894</xdr:rowOff>
    </xdr:from>
    <xdr:to>
      <xdr:col>14</xdr:col>
      <xdr:colOff>81646</xdr:colOff>
      <xdr:row>24</xdr:row>
      <xdr:rowOff>108857</xdr:rowOff>
    </xdr:to>
    <xdr:sp macro="" textlink="">
      <xdr:nvSpPr>
        <xdr:cNvPr id="11" name="Rectangle 6">
          <a:extLst>
            <a:ext uri="{FF2B5EF4-FFF2-40B4-BE49-F238E27FC236}">
              <a16:creationId xmlns:a16="http://schemas.microsoft.com/office/drawing/2014/main" id="{AAED0D27-2B51-41AE-A71F-D213EB9AA2FE}"/>
            </a:ext>
          </a:extLst>
        </xdr:cNvPr>
        <xdr:cNvSpPr>
          <a:spLocks noChangeArrowheads="1"/>
        </xdr:cNvSpPr>
      </xdr:nvSpPr>
      <xdr:spPr bwMode="auto">
        <a:xfrm>
          <a:off x="13760903" y="805544"/>
          <a:ext cx="11628668" cy="4332513"/>
        </a:xfrm>
        <a:prstGeom prst="rect">
          <a:avLst/>
        </a:prstGeom>
        <a:noFill/>
        <a:ln w="19050">
          <a:solidFill>
            <a:srgbClr val="000000"/>
          </a:solidFill>
          <a:miter lim="800000"/>
          <a:headEnd/>
          <a:tailEnd/>
        </a:ln>
      </xdr:spPr>
    </xdr:sp>
    <xdr:clientData/>
  </xdr:twoCellAnchor>
  <xdr:twoCellAnchor>
    <xdr:from>
      <xdr:col>8</xdr:col>
      <xdr:colOff>340178</xdr:colOff>
      <xdr:row>6</xdr:row>
      <xdr:rowOff>40820</xdr:rowOff>
    </xdr:from>
    <xdr:to>
      <xdr:col>14</xdr:col>
      <xdr:colOff>80642</xdr:colOff>
      <xdr:row>24</xdr:row>
      <xdr:rowOff>108857</xdr:rowOff>
    </xdr:to>
    <xdr:sp macro="" textlink="" fLocksText="0">
      <xdr:nvSpPr>
        <xdr:cNvPr id="23" name="テキスト ボックス 11">
          <a:extLst>
            <a:ext uri="{FF2B5EF4-FFF2-40B4-BE49-F238E27FC236}">
              <a16:creationId xmlns:a16="http://schemas.microsoft.com/office/drawing/2014/main" id="{67CA0F3C-235C-4EA8-AD0F-7890810F8FB5}"/>
            </a:ext>
          </a:extLst>
        </xdr:cNvPr>
        <xdr:cNvSpPr txBox="1"/>
      </xdr:nvSpPr>
      <xdr:spPr>
        <a:xfrm>
          <a:off x="13760903" y="1298120"/>
          <a:ext cx="11627664" cy="383993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　平成</a:t>
          </a:r>
          <a:r>
            <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rPr>
            <a:t>30</a:t>
          </a:r>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年７月豪雨災害を受けた復旧・復興に要する経費、扶助費・補助費等の増のほか、新型コロナウイルス感染症及び物価高騰対応により収支バランスの調整を図るため財政調整基金の取崩し</a:t>
          </a:r>
          <a:r>
            <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rPr>
            <a:t>15.8</a:t>
          </a:r>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億円、積立</a:t>
          </a:r>
          <a:r>
            <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rPr>
            <a:t>7.7</a:t>
          </a:r>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億円、消防本部署庁舎建設にかかる消防財政調整基金の取崩し</a:t>
          </a:r>
          <a:r>
            <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rPr>
            <a:t>1.1</a:t>
          </a:r>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億円などの要因等により基金全体としては</a:t>
          </a:r>
          <a:r>
            <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rPr>
            <a:t>9.1</a:t>
          </a:r>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億円の減額となった。</a:t>
          </a:r>
        </a:p>
        <a:p>
          <a:endPar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　合併算定替えの終了による地方交付税の減少及び近年の大型事業の実施による地方債残高の増加に伴う公債費の増加により、収支の財源不足分を財政調整基金で補填するとともに、公債費の増加分について減債基金を償還財源とする傾向が続く見通しである。災害対応等に備え財政調整基金の確保維持が急務であり、歳入見合いの収支バランスに努めるととともに、長期的な対応となるが公債費の圧縮のため、令和</a:t>
          </a:r>
          <a:r>
            <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rPr>
            <a:t>5</a:t>
          </a:r>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年度より市債枠の設定を行い対応を進めている。</a:t>
          </a:r>
        </a:p>
        <a:p>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　その他特定目的基金については、令和５年度から開始された地域づくり活動センターの経費として地域振興基金を毎年度一定額を取り崩すこととしており、その他の基金についても減少していく見込みである。中長期的な収支バランスによる財政改革に努めたい。</a:t>
          </a:r>
        </a:p>
      </xdr:txBody>
    </xdr:sp>
    <xdr:clientData/>
  </xdr:twoCellAnchor>
  <xdr:twoCellAnchor>
    <xdr:from>
      <xdr:col>8</xdr:col>
      <xdr:colOff>422810</xdr:colOff>
      <xdr:row>4</xdr:row>
      <xdr:rowOff>73341</xdr:rowOff>
    </xdr:from>
    <xdr:to>
      <xdr:col>8</xdr:col>
      <xdr:colOff>1679865</xdr:colOff>
      <xdr:row>6</xdr:row>
      <xdr:rowOff>7579</xdr:rowOff>
    </xdr:to>
    <xdr:sp macro="" textlink="">
      <xdr:nvSpPr>
        <xdr:cNvPr id="13" name="Rectangle 7">
          <a:extLst>
            <a:ext uri="{FF2B5EF4-FFF2-40B4-BE49-F238E27FC236}">
              <a16:creationId xmlns:a16="http://schemas.microsoft.com/office/drawing/2014/main" id="{01F2BF78-1237-4DD6-B7DC-B0AEC5C3F441}"/>
            </a:ext>
          </a:extLst>
        </xdr:cNvPr>
        <xdr:cNvSpPr>
          <a:spLocks noChangeArrowheads="1"/>
        </xdr:cNvSpPr>
      </xdr:nvSpPr>
      <xdr:spPr bwMode="auto">
        <a:xfrm>
          <a:off x="13843535" y="911541"/>
          <a:ext cx="1257055" cy="353338"/>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基金全体</a:t>
          </a:r>
        </a:p>
      </xdr:txBody>
    </xdr:sp>
    <xdr:clientData/>
  </xdr:twoCellAnchor>
  <xdr:twoCellAnchor>
    <xdr:from>
      <xdr:col>8</xdr:col>
      <xdr:colOff>340178</xdr:colOff>
      <xdr:row>54</xdr:row>
      <xdr:rowOff>155863</xdr:rowOff>
    </xdr:from>
    <xdr:to>
      <xdr:col>14</xdr:col>
      <xdr:colOff>81646</xdr:colOff>
      <xdr:row>63</xdr:row>
      <xdr:rowOff>0</xdr:rowOff>
    </xdr:to>
    <xdr:sp macro="" textlink="">
      <xdr:nvSpPr>
        <xdr:cNvPr id="14" name="Rectangle 6">
          <a:extLst>
            <a:ext uri="{FF2B5EF4-FFF2-40B4-BE49-F238E27FC236}">
              <a16:creationId xmlns:a16="http://schemas.microsoft.com/office/drawing/2014/main" id="{78C0CABF-DF7D-4621-B387-ABEBE4F85997}"/>
            </a:ext>
          </a:extLst>
        </xdr:cNvPr>
        <xdr:cNvSpPr>
          <a:spLocks noChangeArrowheads="1"/>
        </xdr:cNvSpPr>
      </xdr:nvSpPr>
      <xdr:spPr bwMode="auto">
        <a:xfrm>
          <a:off x="13760903" y="12462163"/>
          <a:ext cx="11628668" cy="5425787"/>
        </a:xfrm>
        <a:prstGeom prst="rect">
          <a:avLst/>
        </a:prstGeom>
        <a:noFill/>
        <a:ln w="19050">
          <a:solidFill>
            <a:srgbClr val="000000"/>
          </a:solidFill>
          <a:miter lim="800000"/>
          <a:headEnd/>
          <a:tailEnd/>
        </a:ln>
      </xdr:spPr>
    </xdr:sp>
    <xdr:clientData/>
  </xdr:twoCellAnchor>
  <xdr:twoCellAnchor>
    <xdr:from>
      <xdr:col>8</xdr:col>
      <xdr:colOff>340178</xdr:colOff>
      <xdr:row>54</xdr:row>
      <xdr:rowOff>623455</xdr:rowOff>
    </xdr:from>
    <xdr:to>
      <xdr:col>14</xdr:col>
      <xdr:colOff>80642</xdr:colOff>
      <xdr:row>62</xdr:row>
      <xdr:rowOff>663779</xdr:rowOff>
    </xdr:to>
    <xdr:sp macro="" textlink="" fLocksText="0">
      <xdr:nvSpPr>
        <xdr:cNvPr id="297" name="テキスト ボックス 14">
          <a:extLst>
            <a:ext uri="{FF2B5EF4-FFF2-40B4-BE49-F238E27FC236}">
              <a16:creationId xmlns:a16="http://schemas.microsoft.com/office/drawing/2014/main" id="{506E87B0-9AD8-45B3-9BC5-56B66EA714B0}"/>
            </a:ext>
          </a:extLst>
        </xdr:cNvPr>
        <xdr:cNvSpPr txBox="1"/>
      </xdr:nvSpPr>
      <xdr:spPr>
        <a:xfrm>
          <a:off x="13760903" y="12929755"/>
          <a:ext cx="11627664" cy="495522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（基金の使途）</a:t>
          </a:r>
          <a:endPar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　当市においては、災害対策、公共施設の整備など、特定の目的を計画的に達成するため、各種特定目的基金を設置している。主なものとして、市民の連帯の強化又は地域振興に要する経費の財源に充てる地域振興基金、災害の発生に際し、その復旧に要する経費の財源に充てる災害対策基金、公共施設の整備等に要する経費の財源に充てる公共施設整備基金等が挙げられる。</a:t>
          </a:r>
          <a:endPar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　特定目的基金全体の令和６年度末残高は</a:t>
          </a:r>
          <a:r>
            <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rPr>
            <a:t>61.6</a:t>
          </a:r>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億円であり、前年度末と比較して</a:t>
          </a:r>
          <a:r>
            <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rPr>
            <a:t>0.9</a:t>
          </a:r>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億円の増額（</a:t>
          </a:r>
          <a:r>
            <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rPr>
            <a:t>1.5</a:t>
          </a:r>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％増）となった。主に学校施設整備基金</a:t>
          </a:r>
          <a:r>
            <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rPr>
            <a:t>1.4</a:t>
          </a:r>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億円、庁舎建設事業基金</a:t>
          </a:r>
          <a:r>
            <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rPr>
            <a:t>1.3</a:t>
          </a:r>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億円、体育施設整備基金</a:t>
          </a:r>
          <a:r>
            <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rPr>
            <a:t>1.2</a:t>
          </a:r>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億円の減、消防財政調整基金</a:t>
          </a:r>
          <a:r>
            <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rPr>
            <a:t>1.1</a:t>
          </a:r>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億円、地域振興基金</a:t>
          </a:r>
          <a:r>
            <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rPr>
            <a:t>4.4</a:t>
          </a:r>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億円の増などとなっている。</a:t>
          </a:r>
          <a:endPar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　</a:t>
          </a:r>
          <a:endPar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　特定目的基金のうち地域振興基金については、令和５年度から開始された地域づくり活動センターに関連する経費として今も後継続的に取り崩すが続くものと見込まれる。</a:t>
          </a:r>
          <a:endPar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　また、令和７年度には、基金残高が少額となり運用が停滞しているものや、活用方法が限定的となっている基金について、有効活用を図るため、集約・再編を予定している。</a:t>
          </a:r>
        </a:p>
      </xdr:txBody>
    </xdr:sp>
    <xdr:clientData/>
  </xdr:twoCellAnchor>
  <xdr:twoCellAnchor>
    <xdr:from>
      <xdr:col>8</xdr:col>
      <xdr:colOff>422809</xdr:colOff>
      <xdr:row>54</xdr:row>
      <xdr:rowOff>255008</xdr:rowOff>
    </xdr:from>
    <xdr:to>
      <xdr:col>9</xdr:col>
      <xdr:colOff>952500</xdr:colOff>
      <xdr:row>54</xdr:row>
      <xdr:rowOff>586208</xdr:rowOff>
    </xdr:to>
    <xdr:sp macro="" textlink="">
      <xdr:nvSpPr>
        <xdr:cNvPr id="16" name="Rectangle 7">
          <a:extLst>
            <a:ext uri="{FF2B5EF4-FFF2-40B4-BE49-F238E27FC236}">
              <a16:creationId xmlns:a16="http://schemas.microsoft.com/office/drawing/2014/main" id="{215EFEF0-C367-4AD4-9CD3-8F9237969CE9}"/>
            </a:ext>
          </a:extLst>
        </xdr:cNvPr>
        <xdr:cNvSpPr>
          <a:spLocks noChangeArrowheads="1"/>
        </xdr:cNvSpPr>
      </xdr:nvSpPr>
      <xdr:spPr bwMode="auto">
        <a:xfrm>
          <a:off x="13843534" y="12561308"/>
          <a:ext cx="2510891" cy="331200"/>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その他特定目的基金</a:t>
          </a:r>
        </a:p>
      </xdr:txBody>
    </xdr:sp>
    <xdr:clientData/>
  </xdr:twoCellAnchor>
  <xdr:twoCellAnchor>
    <xdr:from>
      <xdr:col>8</xdr:col>
      <xdr:colOff>340178</xdr:colOff>
      <xdr:row>25</xdr:row>
      <xdr:rowOff>40820</xdr:rowOff>
    </xdr:from>
    <xdr:to>
      <xdr:col>14</xdr:col>
      <xdr:colOff>81646</xdr:colOff>
      <xdr:row>41</xdr:row>
      <xdr:rowOff>138546</xdr:rowOff>
    </xdr:to>
    <xdr:sp macro="" textlink="">
      <xdr:nvSpPr>
        <xdr:cNvPr id="17" name="Rectangle 6">
          <a:extLst>
            <a:ext uri="{FF2B5EF4-FFF2-40B4-BE49-F238E27FC236}">
              <a16:creationId xmlns:a16="http://schemas.microsoft.com/office/drawing/2014/main" id="{A2848B7A-B02F-40EB-B64F-EC3018D9FC8F}"/>
            </a:ext>
          </a:extLst>
        </xdr:cNvPr>
        <xdr:cNvSpPr>
          <a:spLocks noChangeArrowheads="1"/>
        </xdr:cNvSpPr>
      </xdr:nvSpPr>
      <xdr:spPr bwMode="auto">
        <a:xfrm>
          <a:off x="13760903" y="5279570"/>
          <a:ext cx="11628668" cy="3450526"/>
        </a:xfrm>
        <a:prstGeom prst="rect">
          <a:avLst/>
        </a:prstGeom>
        <a:noFill/>
        <a:ln w="19050">
          <a:solidFill>
            <a:srgbClr val="000000"/>
          </a:solidFill>
          <a:miter lim="800000"/>
          <a:headEnd/>
          <a:tailEnd/>
        </a:ln>
      </xdr:spPr>
    </xdr:sp>
    <xdr:clientData/>
  </xdr:twoCellAnchor>
  <xdr:twoCellAnchor>
    <xdr:from>
      <xdr:col>8</xdr:col>
      <xdr:colOff>340178</xdr:colOff>
      <xdr:row>27</xdr:row>
      <xdr:rowOff>95250</xdr:rowOff>
    </xdr:from>
    <xdr:to>
      <xdr:col>14</xdr:col>
      <xdr:colOff>80642</xdr:colOff>
      <xdr:row>41</xdr:row>
      <xdr:rowOff>121228</xdr:rowOff>
    </xdr:to>
    <xdr:sp macro="" textlink="" fLocksText="0">
      <xdr:nvSpPr>
        <xdr:cNvPr id="18" name="テキスト ボックス 17">
          <a:extLst>
            <a:ext uri="{FF2B5EF4-FFF2-40B4-BE49-F238E27FC236}">
              <a16:creationId xmlns:a16="http://schemas.microsoft.com/office/drawing/2014/main" id="{B5EA3406-3837-4797-81F2-989C03EFB41C}"/>
            </a:ext>
          </a:extLst>
        </xdr:cNvPr>
        <xdr:cNvSpPr txBox="1"/>
      </xdr:nvSpPr>
      <xdr:spPr>
        <a:xfrm>
          <a:off x="13760903" y="5753100"/>
          <a:ext cx="11627664" cy="295967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　財政調整基金の令和６年度末残高は</a:t>
          </a:r>
          <a:r>
            <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rPr>
            <a:t>10.8</a:t>
          </a:r>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億円であり、前年度末と比較して、</a:t>
          </a:r>
          <a:r>
            <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rPr>
            <a:t>8.0</a:t>
          </a:r>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億円の減額（</a:t>
          </a:r>
          <a:r>
            <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rPr>
            <a:t>42.6%</a:t>
          </a:r>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減）となった。この要因として、前年度決算に伴う余剰金</a:t>
          </a:r>
          <a:r>
            <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rPr>
            <a:t>7.7</a:t>
          </a:r>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億円を積み立てたものの、平成</a:t>
          </a:r>
          <a:r>
            <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rPr>
            <a:t>30</a:t>
          </a:r>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年７月豪雨災害を受けた復旧・復興に要する経費、扶助費・補助費等の増のほか、前年度に引き続き新型コロナウイルス感染症対応に加え、物価高騰対応による収支バランスの調整により</a:t>
          </a:r>
          <a:r>
            <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rPr>
            <a:t>15.8</a:t>
          </a:r>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億円を取り崩し収支均衡を図ったためである。</a:t>
          </a:r>
          <a:endPar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　当市の中長期的な財政見通しにおいて、財政調整基金は毎年度一定額取り崩す計画であるが、平成</a:t>
          </a:r>
          <a:r>
            <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rPr>
            <a:t>28</a:t>
          </a:r>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年度末残高</a:t>
          </a:r>
          <a:r>
            <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rPr>
            <a:t>48.3</a:t>
          </a:r>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億円に対して大幅に減額している状況にあり、災害時における柔軟な財政出動に備え、一定程度の確保は必要な状況にある。また、今後も続く公債費の増加が財政を圧迫する状況にあるため、市債枠の設定により後年度の公債費の縮減等を図るとともに歳出予算の全体的な削減に努め、収支バランスの適正化により財政調整基金の取り崩しを圧縮する。</a:t>
          </a:r>
          <a:endPar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25</xdr:row>
      <xdr:rowOff>133798</xdr:rowOff>
    </xdr:from>
    <xdr:to>
      <xdr:col>9</xdr:col>
      <xdr:colOff>489858</xdr:colOff>
      <xdr:row>27</xdr:row>
      <xdr:rowOff>56784</xdr:rowOff>
    </xdr:to>
    <xdr:sp macro="" textlink="">
      <xdr:nvSpPr>
        <xdr:cNvPr id="19" name="Rectangle 7">
          <a:extLst>
            <a:ext uri="{FF2B5EF4-FFF2-40B4-BE49-F238E27FC236}">
              <a16:creationId xmlns:a16="http://schemas.microsoft.com/office/drawing/2014/main" id="{F454EBF2-4B0B-463D-A225-D980504A49CA}"/>
            </a:ext>
          </a:extLst>
        </xdr:cNvPr>
        <xdr:cNvSpPr>
          <a:spLocks noChangeArrowheads="1"/>
        </xdr:cNvSpPr>
      </xdr:nvSpPr>
      <xdr:spPr bwMode="auto">
        <a:xfrm>
          <a:off x="13843534" y="5372548"/>
          <a:ext cx="2048249"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財政調整基金</a:t>
          </a:r>
        </a:p>
      </xdr:txBody>
    </xdr:sp>
    <xdr:clientData/>
  </xdr:twoCellAnchor>
  <xdr:twoCellAnchor>
    <xdr:from>
      <xdr:col>8</xdr:col>
      <xdr:colOff>340178</xdr:colOff>
      <xdr:row>42</xdr:row>
      <xdr:rowOff>75455</xdr:rowOff>
    </xdr:from>
    <xdr:to>
      <xdr:col>14</xdr:col>
      <xdr:colOff>81646</xdr:colOff>
      <xdr:row>54</xdr:row>
      <xdr:rowOff>17317</xdr:rowOff>
    </xdr:to>
    <xdr:sp macro="" textlink="">
      <xdr:nvSpPr>
        <xdr:cNvPr id="20" name="Rectangle 6">
          <a:extLst>
            <a:ext uri="{FF2B5EF4-FFF2-40B4-BE49-F238E27FC236}">
              <a16:creationId xmlns:a16="http://schemas.microsoft.com/office/drawing/2014/main" id="{17C2FE5D-781E-439F-AC8A-14F54BFD0D87}"/>
            </a:ext>
          </a:extLst>
        </xdr:cNvPr>
        <xdr:cNvSpPr>
          <a:spLocks noChangeArrowheads="1"/>
        </xdr:cNvSpPr>
      </xdr:nvSpPr>
      <xdr:spPr bwMode="auto">
        <a:xfrm>
          <a:off x="13760903" y="8876555"/>
          <a:ext cx="11628668" cy="3447062"/>
        </a:xfrm>
        <a:prstGeom prst="rect">
          <a:avLst/>
        </a:prstGeom>
        <a:noFill/>
        <a:ln w="19050">
          <a:solidFill>
            <a:srgbClr val="000000"/>
          </a:solidFill>
          <a:miter lim="800000"/>
          <a:headEnd/>
          <a:tailEnd/>
        </a:ln>
      </xdr:spPr>
    </xdr:sp>
    <xdr:clientData/>
  </xdr:twoCellAnchor>
  <xdr:twoCellAnchor>
    <xdr:from>
      <xdr:col>8</xdr:col>
      <xdr:colOff>340178</xdr:colOff>
      <xdr:row>44</xdr:row>
      <xdr:rowOff>129885</xdr:rowOff>
    </xdr:from>
    <xdr:to>
      <xdr:col>14</xdr:col>
      <xdr:colOff>80642</xdr:colOff>
      <xdr:row>53</xdr:row>
      <xdr:rowOff>363681</xdr:rowOff>
    </xdr:to>
    <xdr:sp macro="" textlink="" fLocksText="0">
      <xdr:nvSpPr>
        <xdr:cNvPr id="21" name="テキスト ボックス 20">
          <a:extLst>
            <a:ext uri="{FF2B5EF4-FFF2-40B4-BE49-F238E27FC236}">
              <a16:creationId xmlns:a16="http://schemas.microsoft.com/office/drawing/2014/main" id="{E5BCB783-7ED8-463B-B29D-60BFFE7031CE}"/>
            </a:ext>
          </a:extLst>
        </xdr:cNvPr>
        <xdr:cNvSpPr txBox="1"/>
      </xdr:nvSpPr>
      <xdr:spPr>
        <a:xfrm>
          <a:off x="13760903" y="9350085"/>
          <a:ext cx="11627664" cy="294842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　減債基金の令和６年度末残高は</a:t>
          </a:r>
          <a:r>
            <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rPr>
            <a:t>11.3</a:t>
          </a:r>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億円であり、前年度末と比較して</a:t>
          </a:r>
          <a:r>
            <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rPr>
            <a:t>1.9</a:t>
          </a:r>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億円の減額（</a:t>
          </a:r>
          <a:r>
            <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rPr>
            <a:t>14.4</a:t>
          </a:r>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％減）となった。公債費の増加による償還財源として</a:t>
          </a:r>
          <a:r>
            <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rPr>
            <a:t>4.0</a:t>
          </a:r>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億円を取り崩しており、決算及び交付税措置等による積立が</a:t>
          </a:r>
          <a:r>
            <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rPr>
            <a:t>2.0</a:t>
          </a:r>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億円であったことから減額となったものである。</a:t>
          </a:r>
          <a:endPar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（今後の方針）</a:t>
          </a:r>
        </a:p>
        <a:p>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　当市の公債費については、近年、養護老人ホーム三楽園建設事業等の大型建設事業の実施により、令和</a:t>
          </a:r>
          <a:r>
            <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rPr>
            <a:t>10</a:t>
          </a:r>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年度に償還のピークを迎える予定となっており、地方債残高の増加による公債費の増加が財政を圧迫する見通しである。今後も増加する公債費に対応するため、毎年度４億円程度を取り崩す計画としている。</a:t>
          </a:r>
        </a:p>
      </xdr:txBody>
    </xdr:sp>
    <xdr:clientData/>
  </xdr:twoCellAnchor>
  <xdr:twoCellAnchor>
    <xdr:from>
      <xdr:col>8</xdr:col>
      <xdr:colOff>422809</xdr:colOff>
      <xdr:row>42</xdr:row>
      <xdr:rowOff>168433</xdr:rowOff>
    </xdr:from>
    <xdr:to>
      <xdr:col>8</xdr:col>
      <xdr:colOff>1679209</xdr:colOff>
      <xdr:row>44</xdr:row>
      <xdr:rowOff>91419</xdr:rowOff>
    </xdr:to>
    <xdr:sp macro="" textlink="">
      <xdr:nvSpPr>
        <xdr:cNvPr id="22" name="Rectangle 7">
          <a:extLst>
            <a:ext uri="{FF2B5EF4-FFF2-40B4-BE49-F238E27FC236}">
              <a16:creationId xmlns:a16="http://schemas.microsoft.com/office/drawing/2014/main" id="{9664C684-5EF3-4861-B09F-030C587AEFC7}"/>
            </a:ext>
          </a:extLst>
        </xdr:cNvPr>
        <xdr:cNvSpPr>
          <a:spLocks noChangeArrowheads="1"/>
        </xdr:cNvSpPr>
      </xdr:nvSpPr>
      <xdr:spPr bwMode="auto">
        <a:xfrm>
          <a:off x="13843534" y="8969533"/>
          <a:ext cx="1256400"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減債基金</a:t>
          </a: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3</xdr:col>
      <xdr:colOff>95250</xdr:colOff>
      <xdr:row>2</xdr:row>
      <xdr:rowOff>76200</xdr:rowOff>
    </xdr:from>
    <xdr:to>
      <xdr:col>64</xdr:col>
      <xdr:colOff>12700</xdr:colOff>
      <xdr:row>6</xdr:row>
      <xdr:rowOff>25400</xdr:rowOff>
    </xdr:to>
    <xdr:sp macro="" textlink="">
      <xdr:nvSpPr>
        <xdr:cNvPr id="2" name="正方形/長方形 1">
          <a:extLst>
            <a:ext uri="{FF2B5EF4-FFF2-40B4-BE49-F238E27FC236}">
              <a16:creationId xmlns:a16="http://schemas.microsoft.com/office/drawing/2014/main" id="{00000000-0008-0000-0300-000002000000}"/>
            </a:ext>
          </a:extLst>
        </xdr:cNvPr>
        <xdr:cNvSpPr/>
      </xdr:nvSpPr>
      <xdr:spPr>
        <a:xfrm>
          <a:off x="723900" y="4191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3</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）市町村財政比較分析表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76200</xdr:colOff>
      <xdr:row>2</xdr:row>
      <xdr:rowOff>63500</xdr:rowOff>
    </xdr:from>
    <xdr:to>
      <xdr:col>115</xdr:col>
      <xdr:colOff>25400</xdr:colOff>
      <xdr:row>5</xdr:row>
      <xdr:rowOff>107950</xdr:rowOff>
    </xdr:to>
    <xdr:sp macro="" textlink="">
      <xdr:nvSpPr>
        <xdr:cNvPr id="3" name="正方形/長方形 2">
          <a:extLst>
            <a:ext uri="{FF2B5EF4-FFF2-40B4-BE49-F238E27FC236}">
              <a16:creationId xmlns:a16="http://schemas.microsoft.com/office/drawing/2014/main" id="{00000000-0008-0000-0300-000003000000}"/>
            </a:ext>
          </a:extLst>
        </xdr:cNvPr>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101600</xdr:colOff>
      <xdr:row>2</xdr:row>
      <xdr:rowOff>88900</xdr:rowOff>
    </xdr:from>
    <xdr:to>
      <xdr:col>115</xdr:col>
      <xdr:colOff>6350</xdr:colOff>
      <xdr:row>5</xdr:row>
      <xdr:rowOff>82550</xdr:rowOff>
    </xdr:to>
    <xdr:sp macro="" textlink="">
      <xdr:nvSpPr>
        <xdr:cNvPr id="4" name="正方形/長方形 3">
          <a:extLst>
            <a:ext uri="{FF2B5EF4-FFF2-40B4-BE49-F238E27FC236}">
              <a16:creationId xmlns:a16="http://schemas.microsoft.com/office/drawing/2014/main" id="{00000000-0008-0000-0300-000004000000}"/>
            </a:ext>
          </a:extLst>
        </xdr:cNvPr>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127000</xdr:colOff>
      <xdr:row>2</xdr:row>
      <xdr:rowOff>114300</xdr:rowOff>
    </xdr:from>
    <xdr:to>
      <xdr:col>114</xdr:col>
      <xdr:colOff>184150</xdr:colOff>
      <xdr:row>5</xdr:row>
      <xdr:rowOff>57150</xdr:rowOff>
    </xdr:to>
    <xdr:sp macro="" textlink="">
      <xdr:nvSpPr>
        <xdr:cNvPr id="5" name="正方形/長方形 4">
          <a:extLst>
            <a:ext uri="{FF2B5EF4-FFF2-40B4-BE49-F238E27FC236}">
              <a16:creationId xmlns:a16="http://schemas.microsoft.com/office/drawing/2014/main" id="{00000000-0008-0000-0300-000005000000}"/>
            </a:ext>
          </a:extLst>
        </xdr:cNvPr>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愛媛県西予市</a:t>
          </a:r>
        </a:p>
      </xdr:txBody>
    </xdr:sp>
    <xdr:clientData/>
  </xdr:twoCellAnchor>
  <xdr:twoCellAnchor>
    <xdr:from>
      <xdr:col>83</xdr:col>
      <xdr:colOff>6350</xdr:colOff>
      <xdr:row>2</xdr:row>
      <xdr:rowOff>63500</xdr:rowOff>
    </xdr:from>
    <xdr:to>
      <xdr:col>95</xdr:col>
      <xdr:colOff>152400</xdr:colOff>
      <xdr:row>5</xdr:row>
      <xdr:rowOff>107950</xdr:rowOff>
    </xdr:to>
    <xdr:sp macro="" textlink="">
      <xdr:nvSpPr>
        <xdr:cNvPr id="6" name="正方形/長方形 5">
          <a:extLst>
            <a:ext uri="{FF2B5EF4-FFF2-40B4-BE49-F238E27FC236}">
              <a16:creationId xmlns:a16="http://schemas.microsoft.com/office/drawing/2014/main" id="{00000000-0008-0000-0300-000006000000}"/>
            </a:ext>
          </a:extLst>
        </xdr:cNvPr>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31750</xdr:colOff>
      <xdr:row>2</xdr:row>
      <xdr:rowOff>88900</xdr:rowOff>
    </xdr:from>
    <xdr:to>
      <xdr:col>95</xdr:col>
      <xdr:colOff>133350</xdr:colOff>
      <xdr:row>5</xdr:row>
      <xdr:rowOff>82550</xdr:rowOff>
    </xdr:to>
    <xdr:sp macro="" textlink="">
      <xdr:nvSpPr>
        <xdr:cNvPr id="7" name="正方形/長方形 6">
          <a:extLst>
            <a:ext uri="{FF2B5EF4-FFF2-40B4-BE49-F238E27FC236}">
              <a16:creationId xmlns:a16="http://schemas.microsoft.com/office/drawing/2014/main" id="{00000000-0008-0000-0300-000007000000}"/>
            </a:ext>
          </a:extLst>
        </xdr:cNvPr>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57150</xdr:colOff>
      <xdr:row>2</xdr:row>
      <xdr:rowOff>114300</xdr:rowOff>
    </xdr:from>
    <xdr:to>
      <xdr:col>95</xdr:col>
      <xdr:colOff>101600</xdr:colOff>
      <xdr:row>5</xdr:row>
      <xdr:rowOff>57150</xdr:rowOff>
    </xdr:to>
    <xdr:sp macro="" textlink="">
      <xdr:nvSpPr>
        <xdr:cNvPr id="8" name="正方形/長方形 7">
          <a:extLst>
            <a:ext uri="{FF2B5EF4-FFF2-40B4-BE49-F238E27FC236}">
              <a16:creationId xmlns:a16="http://schemas.microsoft.com/office/drawing/2014/main" id="{00000000-0008-0000-0300-000008000000}"/>
            </a:ext>
          </a:extLst>
        </xdr:cNvPr>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6</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3</xdr:col>
      <xdr:colOff>196850</xdr:colOff>
      <xdr:row>7</xdr:row>
      <xdr:rowOff>6350</xdr:rowOff>
    </xdr:from>
    <xdr:to>
      <xdr:col>50</xdr:col>
      <xdr:colOff>0</xdr:colOff>
      <xdr:row>17</xdr:row>
      <xdr:rowOff>50800</xdr:rowOff>
    </xdr:to>
    <xdr:sp macro="" textlink="">
      <xdr:nvSpPr>
        <xdr:cNvPr id="9" name="正方形/長方形 8">
          <a:extLst>
            <a:ext uri="{FF2B5EF4-FFF2-40B4-BE49-F238E27FC236}">
              <a16:creationId xmlns:a16="http://schemas.microsoft.com/office/drawing/2014/main" id="{00000000-0008-0000-0300-000009000000}"/>
            </a:ext>
          </a:extLst>
        </xdr:cNvPr>
        <xdr:cNvSpPr/>
      </xdr:nvSpPr>
      <xdr:spPr>
        <a:xfrm>
          <a:off x="825500" y="12065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114300</xdr:colOff>
      <xdr:row>7</xdr:row>
      <xdr:rowOff>38100</xdr:rowOff>
    </xdr:from>
    <xdr:to>
      <xdr:col>11</xdr:col>
      <xdr:colOff>44450</xdr:colOff>
      <xdr:row>17</xdr:row>
      <xdr:rowOff>38100</xdr:rowOff>
    </xdr:to>
    <xdr:sp macro="" textlink="">
      <xdr:nvSpPr>
        <xdr:cNvPr id="10" name="正方形/長方形 9">
          <a:extLst>
            <a:ext uri="{FF2B5EF4-FFF2-40B4-BE49-F238E27FC236}">
              <a16:creationId xmlns:a16="http://schemas.microsoft.com/office/drawing/2014/main" id="{00000000-0008-0000-0300-00000A000000}"/>
            </a:ext>
          </a:extLst>
        </xdr:cNvPr>
        <xdr:cNvSpPr/>
      </xdr:nvSpPr>
      <xdr:spPr>
        <a:xfrm>
          <a:off x="952500" y="12382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10</xdr:col>
      <xdr:colOff>190500</xdr:colOff>
      <xdr:row>7</xdr:row>
      <xdr:rowOff>38100</xdr:rowOff>
    </xdr:from>
    <xdr:to>
      <xdr:col>16</xdr:col>
      <xdr:colOff>203200</xdr:colOff>
      <xdr:row>17</xdr:row>
      <xdr:rowOff>38100</xdr:rowOff>
    </xdr:to>
    <xdr:sp macro="" textlink="">
      <xdr:nvSpPr>
        <xdr:cNvPr id="11" name="正方形/長方形 10">
          <a:extLst>
            <a:ext uri="{FF2B5EF4-FFF2-40B4-BE49-F238E27FC236}">
              <a16:creationId xmlns:a16="http://schemas.microsoft.com/office/drawing/2014/main" id="{00000000-0008-0000-0300-00000B000000}"/>
            </a:ext>
          </a:extLst>
        </xdr:cNvPr>
        <xdr:cNvSpPr/>
      </xdr:nvSpPr>
      <xdr:spPr>
        <a:xfrm>
          <a:off x="2286000" y="12382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33,721
33,328
514.34
34,487,498
32,940,997
1,407,258
16,060,136
37,929,150</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57150</xdr:colOff>
      <xdr:row>7</xdr:row>
      <xdr:rowOff>38100</xdr:rowOff>
    </xdr:from>
    <xdr:to>
      <xdr:col>24</xdr:col>
      <xdr:colOff>114300</xdr:colOff>
      <xdr:row>17</xdr:row>
      <xdr:rowOff>38100</xdr:rowOff>
    </xdr:to>
    <xdr:sp macro="" textlink="">
      <xdr:nvSpPr>
        <xdr:cNvPr id="12" name="正方形/長方形 11">
          <a:extLst>
            <a:ext uri="{FF2B5EF4-FFF2-40B4-BE49-F238E27FC236}">
              <a16:creationId xmlns:a16="http://schemas.microsoft.com/office/drawing/2014/main" id="{00000000-0008-0000-0300-00000C000000}"/>
            </a:ext>
          </a:extLst>
        </xdr:cNvPr>
        <xdr:cNvSpPr/>
      </xdr:nvSpPr>
      <xdr:spPr>
        <a:xfrm>
          <a:off x="3619500" y="12382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24</xdr:col>
      <xdr:colOff>114300</xdr:colOff>
      <xdr:row>7</xdr:row>
      <xdr:rowOff>57150</xdr:rowOff>
    </xdr:from>
    <xdr:to>
      <xdr:col>34</xdr:col>
      <xdr:colOff>50800</xdr:colOff>
      <xdr:row>13</xdr:row>
      <xdr:rowOff>44450</xdr:rowOff>
    </xdr:to>
    <xdr:sp macro="" textlink="">
      <xdr:nvSpPr>
        <xdr:cNvPr id="13" name="正方形/長方形 12">
          <a:extLst>
            <a:ext uri="{FF2B5EF4-FFF2-40B4-BE49-F238E27FC236}">
              <a16:creationId xmlns:a16="http://schemas.microsoft.com/office/drawing/2014/main" id="{00000000-0008-0000-0300-00000D000000}"/>
            </a:ext>
          </a:extLst>
        </xdr:cNvPr>
        <xdr:cNvSpPr/>
      </xdr:nvSpPr>
      <xdr:spPr>
        <a:xfrm>
          <a:off x="5143500" y="12573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50800</xdr:colOff>
      <xdr:row>7</xdr:row>
      <xdr:rowOff>57150</xdr:rowOff>
    </xdr:from>
    <xdr:to>
      <xdr:col>40</xdr:col>
      <xdr:colOff>63500</xdr:colOff>
      <xdr:row>13</xdr:row>
      <xdr:rowOff>44450</xdr:rowOff>
    </xdr:to>
    <xdr:sp macro="" textlink="">
      <xdr:nvSpPr>
        <xdr:cNvPr id="14" name="正方形/長方形 13">
          <a:extLst>
            <a:ext uri="{FF2B5EF4-FFF2-40B4-BE49-F238E27FC236}">
              <a16:creationId xmlns:a16="http://schemas.microsoft.com/office/drawing/2014/main" id="{00000000-0008-0000-0300-00000E000000}"/>
            </a:ext>
          </a:extLst>
        </xdr:cNvPr>
        <xdr:cNvSpPr/>
      </xdr:nvSpPr>
      <xdr:spPr>
        <a:xfrm>
          <a:off x="7175500" y="12573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12.9
77.0</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40</xdr:col>
      <xdr:colOff>127000</xdr:colOff>
      <xdr:row>7</xdr:row>
      <xdr:rowOff>57150</xdr:rowOff>
    </xdr:from>
    <xdr:to>
      <xdr:col>43</xdr:col>
      <xdr:colOff>133350</xdr:colOff>
      <xdr:row>13</xdr:row>
      <xdr:rowOff>44450</xdr:rowOff>
    </xdr:to>
    <xdr:sp macro="" textlink="">
      <xdr:nvSpPr>
        <xdr:cNvPr id="15" name="正方形/長方形 14">
          <a:extLst>
            <a:ext uri="{FF2B5EF4-FFF2-40B4-BE49-F238E27FC236}">
              <a16:creationId xmlns:a16="http://schemas.microsoft.com/office/drawing/2014/main" id="{00000000-0008-0000-0300-00000F000000}"/>
            </a:ext>
          </a:extLst>
        </xdr:cNvPr>
        <xdr:cNvSpPr/>
      </xdr:nvSpPr>
      <xdr:spPr>
        <a:xfrm>
          <a:off x="8509000" y="12573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24</xdr:col>
      <xdr:colOff>114300</xdr:colOff>
      <xdr:row>12</xdr:row>
      <xdr:rowOff>38100</xdr:rowOff>
    </xdr:from>
    <xdr:to>
      <xdr:col>34</xdr:col>
      <xdr:colOff>50800</xdr:colOff>
      <xdr:row>15</xdr:row>
      <xdr:rowOff>158750</xdr:rowOff>
    </xdr:to>
    <xdr:sp macro="" textlink="">
      <xdr:nvSpPr>
        <xdr:cNvPr id="16" name="正方形/長方形 15">
          <a:extLst>
            <a:ext uri="{FF2B5EF4-FFF2-40B4-BE49-F238E27FC236}">
              <a16:creationId xmlns:a16="http://schemas.microsoft.com/office/drawing/2014/main" id="{00000000-0008-0000-0300-000010000000}"/>
            </a:ext>
          </a:extLst>
        </xdr:cNvPr>
        <xdr:cNvSpPr/>
      </xdr:nvSpPr>
      <xdr:spPr>
        <a:xfrm>
          <a:off x="5143500" y="2095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114300</xdr:colOff>
      <xdr:row>12</xdr:row>
      <xdr:rowOff>38100</xdr:rowOff>
    </xdr:from>
    <xdr:to>
      <xdr:col>50</xdr:col>
      <xdr:colOff>190500</xdr:colOff>
      <xdr:row>15</xdr:row>
      <xdr:rowOff>158750</xdr:rowOff>
    </xdr:to>
    <xdr:sp macro="" textlink="">
      <xdr:nvSpPr>
        <xdr:cNvPr id="17" name="正方形/長方形 16">
          <a:extLst>
            <a:ext uri="{FF2B5EF4-FFF2-40B4-BE49-F238E27FC236}">
              <a16:creationId xmlns:a16="http://schemas.microsoft.com/office/drawing/2014/main" id="{00000000-0008-0000-0300-000011000000}"/>
            </a:ext>
          </a:extLst>
        </xdr:cNvPr>
        <xdr:cNvSpPr/>
      </xdr:nvSpPr>
      <xdr:spPr>
        <a:xfrm>
          <a:off x="7239000" y="2095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R06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51</xdr:col>
      <xdr:colOff>31750</xdr:colOff>
      <xdr:row>7</xdr:row>
      <xdr:rowOff>6350</xdr:rowOff>
    </xdr:from>
    <xdr:to>
      <xdr:col>58</xdr:col>
      <xdr:colOff>0</xdr:colOff>
      <xdr:row>13</xdr:row>
      <xdr:rowOff>120650</xdr:rowOff>
    </xdr:to>
    <xdr:sp macro="" textlink="">
      <xdr:nvSpPr>
        <xdr:cNvPr id="18" name="角丸四角形 17">
          <a:extLst>
            <a:ext uri="{FF2B5EF4-FFF2-40B4-BE49-F238E27FC236}">
              <a16:creationId xmlns:a16="http://schemas.microsoft.com/office/drawing/2014/main" id="{00000000-0008-0000-0300-000012000000}"/>
            </a:ext>
          </a:extLst>
        </xdr:cNvPr>
        <xdr:cNvSpPr/>
      </xdr:nvSpPr>
      <xdr:spPr>
        <a:xfrm>
          <a:off x="10718800" y="12065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52</xdr:col>
      <xdr:colOff>57150</xdr:colOff>
      <xdr:row>7</xdr:row>
      <xdr:rowOff>69850</xdr:rowOff>
    </xdr:from>
    <xdr:to>
      <xdr:col>58</xdr:col>
      <xdr:colOff>69850</xdr:colOff>
      <xdr:row>8</xdr:row>
      <xdr:rowOff>152400</xdr:rowOff>
    </xdr:to>
    <xdr:sp macro="" textlink="">
      <xdr:nvSpPr>
        <xdr:cNvPr id="19" name="正方形/長方形 18">
          <a:extLst>
            <a:ext uri="{FF2B5EF4-FFF2-40B4-BE49-F238E27FC236}">
              <a16:creationId xmlns:a16="http://schemas.microsoft.com/office/drawing/2014/main" id="{00000000-0008-0000-0300-000013000000}"/>
            </a:ext>
          </a:extLst>
        </xdr:cNvPr>
        <xdr:cNvSpPr/>
      </xdr:nvSpPr>
      <xdr:spPr>
        <a:xfrm>
          <a:off x="10953750" y="1270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52</xdr:col>
      <xdr:colOff>57150</xdr:colOff>
      <xdr:row>8</xdr:row>
      <xdr:rowOff>165100</xdr:rowOff>
    </xdr:from>
    <xdr:to>
      <xdr:col>58</xdr:col>
      <xdr:colOff>69850</xdr:colOff>
      <xdr:row>10</xdr:row>
      <xdr:rowOff>76200</xdr:rowOff>
    </xdr:to>
    <xdr:sp macro="" textlink="">
      <xdr:nvSpPr>
        <xdr:cNvPr id="20" name="正方形/長方形 19">
          <a:extLst>
            <a:ext uri="{FF2B5EF4-FFF2-40B4-BE49-F238E27FC236}">
              <a16:creationId xmlns:a16="http://schemas.microsoft.com/office/drawing/2014/main" id="{00000000-0008-0000-0300-000014000000}"/>
            </a:ext>
          </a:extLst>
        </xdr:cNvPr>
        <xdr:cNvSpPr/>
      </xdr:nvSpPr>
      <xdr:spPr>
        <a:xfrm>
          <a:off x="10953750" y="15367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52</xdr:col>
      <xdr:colOff>57150</xdr:colOff>
      <xdr:row>10</xdr:row>
      <xdr:rowOff>152400</xdr:rowOff>
    </xdr:from>
    <xdr:to>
      <xdr:col>58</xdr:col>
      <xdr:colOff>69850</xdr:colOff>
      <xdr:row>14</xdr:row>
      <xdr:rowOff>101600</xdr:rowOff>
    </xdr:to>
    <xdr:sp macro="" textlink="">
      <xdr:nvSpPr>
        <xdr:cNvPr id="21" name="正方形/長方形 20">
          <a:extLst>
            <a:ext uri="{FF2B5EF4-FFF2-40B4-BE49-F238E27FC236}">
              <a16:creationId xmlns:a16="http://schemas.microsoft.com/office/drawing/2014/main" id="{00000000-0008-0000-0300-000015000000}"/>
            </a:ext>
          </a:extLst>
        </xdr:cNvPr>
        <xdr:cNvSpPr/>
      </xdr:nvSpPr>
      <xdr:spPr>
        <a:xfrm>
          <a:off x="10953750" y="18669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51</xdr:col>
      <xdr:colOff>107950</xdr:colOff>
      <xdr:row>7</xdr:row>
      <xdr:rowOff>158750</xdr:rowOff>
    </xdr:from>
    <xdr:to>
      <xdr:col>52</xdr:col>
      <xdr:colOff>69850</xdr:colOff>
      <xdr:row>7</xdr:row>
      <xdr:rowOff>158750</xdr:rowOff>
    </xdr:to>
    <xdr:cxnSp macro="">
      <xdr:nvCxnSpPr>
        <xdr:cNvPr id="22" name="直線コネクタ 21">
          <a:extLst>
            <a:ext uri="{FF2B5EF4-FFF2-40B4-BE49-F238E27FC236}">
              <a16:creationId xmlns:a16="http://schemas.microsoft.com/office/drawing/2014/main" id="{00000000-0008-0000-0300-000016000000}"/>
            </a:ext>
          </a:extLst>
        </xdr:cNvPr>
        <xdr:cNvCxnSpPr/>
      </xdr:nvCxnSpPr>
      <xdr:spPr>
        <a:xfrm>
          <a:off x="10795000" y="13589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10</xdr:row>
      <xdr:rowOff>127000</xdr:rowOff>
    </xdr:from>
    <xdr:to>
      <xdr:col>51</xdr:col>
      <xdr:colOff>190500</xdr:colOff>
      <xdr:row>11</xdr:row>
      <xdr:rowOff>95250</xdr:rowOff>
    </xdr:to>
    <xdr:cxnSp macro="">
      <xdr:nvCxnSpPr>
        <xdr:cNvPr id="23" name="直線コネクタ 22">
          <a:extLst>
            <a:ext uri="{FF2B5EF4-FFF2-40B4-BE49-F238E27FC236}">
              <a16:creationId xmlns:a16="http://schemas.microsoft.com/office/drawing/2014/main" id="{00000000-0008-0000-0300-000017000000}"/>
            </a:ext>
          </a:extLst>
        </xdr:cNvPr>
        <xdr:cNvCxnSpPr/>
      </xdr:nvCxnSpPr>
      <xdr:spPr>
        <a:xfrm>
          <a:off x="10877550" y="18415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10</xdr:row>
      <xdr:rowOff>127000</xdr:rowOff>
    </xdr:from>
    <xdr:to>
      <xdr:col>52</xdr:col>
      <xdr:colOff>69850</xdr:colOff>
      <xdr:row>10</xdr:row>
      <xdr:rowOff>127000</xdr:rowOff>
    </xdr:to>
    <xdr:cxnSp macro="">
      <xdr:nvCxnSpPr>
        <xdr:cNvPr id="24" name="直線コネクタ 23">
          <a:extLst>
            <a:ext uri="{FF2B5EF4-FFF2-40B4-BE49-F238E27FC236}">
              <a16:creationId xmlns:a16="http://schemas.microsoft.com/office/drawing/2014/main" id="{00000000-0008-0000-0300-000018000000}"/>
            </a:ext>
          </a:extLst>
        </xdr:cNvPr>
        <xdr:cNvCxnSpPr/>
      </xdr:nvCxnSpPr>
      <xdr:spPr>
        <a:xfrm>
          <a:off x="10795000" y="1841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12</xdr:row>
      <xdr:rowOff>22225</xdr:rowOff>
    </xdr:from>
    <xdr:to>
      <xdr:col>51</xdr:col>
      <xdr:colOff>190500</xdr:colOff>
      <xdr:row>12</xdr:row>
      <xdr:rowOff>161925</xdr:rowOff>
    </xdr:to>
    <xdr:cxnSp macro="">
      <xdr:nvCxnSpPr>
        <xdr:cNvPr id="25" name="直線コネクタ 24">
          <a:extLst>
            <a:ext uri="{FF2B5EF4-FFF2-40B4-BE49-F238E27FC236}">
              <a16:creationId xmlns:a16="http://schemas.microsoft.com/office/drawing/2014/main" id="{00000000-0008-0000-0300-000019000000}"/>
            </a:ext>
          </a:extLst>
        </xdr:cNvPr>
        <xdr:cNvCxnSpPr/>
      </xdr:nvCxnSpPr>
      <xdr:spPr>
        <a:xfrm flipV="1">
          <a:off x="10877550" y="20796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12</xdr:row>
      <xdr:rowOff>165100</xdr:rowOff>
    </xdr:from>
    <xdr:to>
      <xdr:col>52</xdr:col>
      <xdr:colOff>69850</xdr:colOff>
      <xdr:row>12</xdr:row>
      <xdr:rowOff>165100</xdr:rowOff>
    </xdr:to>
    <xdr:cxnSp macro="">
      <xdr:nvCxnSpPr>
        <xdr:cNvPr id="26" name="直線コネクタ 25">
          <a:extLst>
            <a:ext uri="{FF2B5EF4-FFF2-40B4-BE49-F238E27FC236}">
              <a16:creationId xmlns:a16="http://schemas.microsoft.com/office/drawing/2014/main" id="{00000000-0008-0000-0300-00001A000000}"/>
            </a:ext>
          </a:extLst>
        </xdr:cNvPr>
        <xdr:cNvCxnSpPr/>
      </xdr:nvCxnSpPr>
      <xdr:spPr>
        <a:xfrm>
          <a:off x="10795000" y="2222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142875</xdr:colOff>
      <xdr:row>7</xdr:row>
      <xdr:rowOff>107950</xdr:rowOff>
    </xdr:from>
    <xdr:to>
      <xdr:col>52</xdr:col>
      <xdr:colOff>34925</xdr:colOff>
      <xdr:row>8</xdr:row>
      <xdr:rowOff>38100</xdr:rowOff>
    </xdr:to>
    <xdr:sp macro="" textlink="">
      <xdr:nvSpPr>
        <xdr:cNvPr id="27" name="楕円 26">
          <a:extLst>
            <a:ext uri="{FF2B5EF4-FFF2-40B4-BE49-F238E27FC236}">
              <a16:creationId xmlns:a16="http://schemas.microsoft.com/office/drawing/2014/main" id="{00000000-0008-0000-0300-00001B000000}"/>
            </a:ext>
          </a:extLst>
        </xdr:cNvPr>
        <xdr:cNvSpPr/>
      </xdr:nvSpPr>
      <xdr:spPr>
        <a:xfrm>
          <a:off x="10829925" y="130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51</xdr:col>
      <xdr:colOff>142875</xdr:colOff>
      <xdr:row>9</xdr:row>
      <xdr:rowOff>31750</xdr:rowOff>
    </xdr:from>
    <xdr:to>
      <xdr:col>52</xdr:col>
      <xdr:colOff>34925</xdr:colOff>
      <xdr:row>9</xdr:row>
      <xdr:rowOff>133350</xdr:rowOff>
    </xdr:to>
    <xdr:sp macro="" textlink="">
      <xdr:nvSpPr>
        <xdr:cNvPr id="28" name="フローチャート: 判断 27">
          <a:extLst>
            <a:ext uri="{FF2B5EF4-FFF2-40B4-BE49-F238E27FC236}">
              <a16:creationId xmlns:a16="http://schemas.microsoft.com/office/drawing/2014/main" id="{00000000-0008-0000-0300-00001C000000}"/>
            </a:ext>
          </a:extLst>
        </xdr:cNvPr>
        <xdr:cNvSpPr/>
      </xdr:nvSpPr>
      <xdr:spPr>
        <a:xfrm>
          <a:off x="10829925" y="15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133350</xdr:colOff>
      <xdr:row>17</xdr:row>
      <xdr:rowOff>95250</xdr:rowOff>
    </xdr:from>
    <xdr:ext cx="8811515" cy="259045"/>
    <xdr:sp macro="" textlink="">
      <xdr:nvSpPr>
        <xdr:cNvPr id="29" name="テキスト ボックス 28">
          <a:extLst>
            <a:ext uri="{FF2B5EF4-FFF2-40B4-BE49-F238E27FC236}">
              <a16:creationId xmlns:a16="http://schemas.microsoft.com/office/drawing/2014/main" id="{00000000-0008-0000-0300-00001D000000}"/>
            </a:ext>
          </a:extLst>
        </xdr:cNvPr>
        <xdr:cNvSpPr txBox="1"/>
      </xdr:nvSpPr>
      <xdr:spPr>
        <a:xfrm>
          <a:off x="762000" y="3009900"/>
          <a:ext cx="881151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133350</xdr:colOff>
      <xdr:row>19</xdr:row>
      <xdr:rowOff>6350</xdr:rowOff>
    </xdr:from>
    <xdr:ext cx="5758692" cy="259045"/>
    <xdr:sp macro="" textlink="">
      <xdr:nvSpPr>
        <xdr:cNvPr id="30" name="テキスト ボックス 29">
          <a:extLst>
            <a:ext uri="{FF2B5EF4-FFF2-40B4-BE49-F238E27FC236}">
              <a16:creationId xmlns:a16="http://schemas.microsoft.com/office/drawing/2014/main" id="{00000000-0008-0000-0300-00001E000000}"/>
            </a:ext>
          </a:extLst>
        </xdr:cNvPr>
        <xdr:cNvSpPr txBox="1"/>
      </xdr:nvSpPr>
      <xdr:spPr>
        <a:xfrm>
          <a:off x="762000" y="3263900"/>
          <a:ext cx="5758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充当可能財源等が将来負担額を上回っている団体については、将来負担比率のグラフを表記しない。</a:t>
          </a:r>
        </a:p>
      </xdr:txBody>
    </xdr:sp>
    <xdr:clientData/>
  </xdr:oneCellAnchor>
  <xdr:oneCellAnchor>
    <xdr:from>
      <xdr:col>3</xdr:col>
      <xdr:colOff>133350</xdr:colOff>
      <xdr:row>20</xdr:row>
      <xdr:rowOff>88900</xdr:rowOff>
    </xdr:from>
    <xdr:ext cx="8725722" cy="259045"/>
    <xdr:sp macro="" textlink="">
      <xdr:nvSpPr>
        <xdr:cNvPr id="31" name="テキスト ボックス 30">
          <a:extLst>
            <a:ext uri="{FF2B5EF4-FFF2-40B4-BE49-F238E27FC236}">
              <a16:creationId xmlns:a16="http://schemas.microsoft.com/office/drawing/2014/main" id="{00000000-0008-0000-0300-00001F000000}"/>
            </a:ext>
          </a:extLst>
        </xdr:cNvPr>
        <xdr:cNvSpPr txBox="1"/>
      </xdr:nvSpPr>
      <xdr:spPr>
        <a:xfrm>
          <a:off x="762000" y="3517900"/>
          <a:ext cx="87257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「人件費・物件費等の状況」の決算額は、人件費、物件費及び維持補修費の合計である。 ただし、人件費には事業費支弁人件費を含み、退職金は含まない。</a:t>
          </a:r>
        </a:p>
      </xdr:txBody>
    </xdr:sp>
    <xdr:clientData/>
  </xdr:oneCellAnchor>
  <xdr:oneCellAnchor>
    <xdr:from>
      <xdr:col>3</xdr:col>
      <xdr:colOff>133350</xdr:colOff>
      <xdr:row>22</xdr:row>
      <xdr:rowOff>0</xdr:rowOff>
    </xdr:from>
    <xdr:ext cx="5961184" cy="259045"/>
    <xdr:sp macro="" textlink="">
      <xdr:nvSpPr>
        <xdr:cNvPr id="32" name="テキスト ボックス 31">
          <a:extLst>
            <a:ext uri="{FF2B5EF4-FFF2-40B4-BE49-F238E27FC236}">
              <a16:creationId xmlns:a16="http://schemas.microsoft.com/office/drawing/2014/main" id="{00000000-0008-0000-0300-000020000000}"/>
            </a:ext>
          </a:extLst>
        </xdr:cNvPr>
        <xdr:cNvSpPr txBox="1"/>
      </xdr:nvSpPr>
      <xdr:spPr>
        <a:xfrm>
          <a:off x="762000" y="3771900"/>
          <a:ext cx="596118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133350</xdr:colOff>
      <xdr:row>23</xdr:row>
      <xdr:rowOff>82550</xdr:rowOff>
    </xdr:from>
    <xdr:ext cx="8146654" cy="259045"/>
    <xdr:sp macro="" textlink="">
      <xdr:nvSpPr>
        <xdr:cNvPr id="33" name="テキスト ボックス 32">
          <a:extLst>
            <a:ext uri="{FF2B5EF4-FFF2-40B4-BE49-F238E27FC236}">
              <a16:creationId xmlns:a16="http://schemas.microsoft.com/office/drawing/2014/main" id="{00000000-0008-0000-0300-000021000000}"/>
            </a:ext>
          </a:extLst>
        </xdr:cNvPr>
        <xdr:cNvSpPr txBox="1"/>
      </xdr:nvSpPr>
      <xdr:spPr>
        <a:xfrm>
          <a:off x="762000" y="4025900"/>
          <a:ext cx="814665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6</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133350</xdr:colOff>
      <xdr:row>24</xdr:row>
      <xdr:rowOff>165100</xdr:rowOff>
    </xdr:from>
    <xdr:ext cx="8759834" cy="425758"/>
    <xdr:sp macro="" textlink="">
      <xdr:nvSpPr>
        <xdr:cNvPr id="34" name="テキスト ボックス 33">
          <a:extLst>
            <a:ext uri="{FF2B5EF4-FFF2-40B4-BE49-F238E27FC236}">
              <a16:creationId xmlns:a16="http://schemas.microsoft.com/office/drawing/2014/main" id="{00000000-0008-0000-0300-000022000000}"/>
            </a:ext>
          </a:extLst>
        </xdr:cNvPr>
        <xdr:cNvSpPr txBox="1"/>
      </xdr:nvSpPr>
      <xdr:spPr>
        <a:xfrm>
          <a:off x="762000" y="4279900"/>
          <a:ext cx="8759834" cy="425758"/>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「定員管理の状況」の「人口</a:t>
          </a:r>
          <a:r>
            <a:rPr kumimoji="1" lang="en-US" altLang="ja-JP" sz="1000">
              <a:solidFill>
                <a:srgbClr val="000000"/>
              </a:solidFill>
              <a:latin typeface="ＭＳ Ｐゴシック" panose="020B0600070205080204" pitchFamily="50" charset="-128"/>
              <a:ea typeface="ＭＳ Ｐゴシック" panose="020B0600070205080204" pitchFamily="50" charset="-128"/>
            </a:rPr>
            <a:t>1,000</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人当たり職員数」の算出に用いる職員数及び「給与水準（国との比較）</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ラスパイレス指数</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については、各調査対象年度の
　　地方公務員給与実態調査に基づいている。</a:t>
          </a:r>
        </a:p>
      </xdr:txBody>
    </xdr:sp>
    <xdr:clientData/>
  </xdr:oneCellAnchor>
  <xdr:oneCellAnchor>
    <xdr:from>
      <xdr:col>3</xdr:col>
      <xdr:colOff>133350</xdr:colOff>
      <xdr:row>26</xdr:row>
      <xdr:rowOff>76200</xdr:rowOff>
    </xdr:from>
    <xdr:ext cx="184731" cy="259045"/>
    <xdr:sp macro="" textlink="">
      <xdr:nvSpPr>
        <xdr:cNvPr id="35" name="テキスト ボックス 34">
          <a:extLst>
            <a:ext uri="{FF2B5EF4-FFF2-40B4-BE49-F238E27FC236}">
              <a16:creationId xmlns:a16="http://schemas.microsoft.com/office/drawing/2014/main" id="{00000000-0008-0000-0300-000023000000}"/>
            </a:ext>
          </a:extLst>
        </xdr:cNvPr>
        <xdr:cNvSpPr txBox="1"/>
      </xdr:nvSpPr>
      <xdr:spPr>
        <a:xfrm>
          <a:off x="762000" y="45339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29</xdr:row>
      <xdr:rowOff>44450</xdr:rowOff>
    </xdr:from>
    <xdr:to>
      <xdr:col>27</xdr:col>
      <xdr:colOff>184150</xdr:colOff>
      <xdr:row>31</xdr:row>
      <xdr:rowOff>19050</xdr:rowOff>
    </xdr:to>
    <xdr:sp macro="" textlink="">
      <xdr:nvSpPr>
        <xdr:cNvPr id="36" name="正方形/長方形 35">
          <a:extLst>
            <a:ext uri="{FF2B5EF4-FFF2-40B4-BE49-F238E27FC236}">
              <a16:creationId xmlns:a16="http://schemas.microsoft.com/office/drawing/2014/main" id="{00000000-0008-0000-0300-000024000000}"/>
            </a:ext>
          </a:extLst>
        </xdr:cNvPr>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財政力</a:t>
          </a:r>
        </a:p>
      </xdr:txBody>
    </xdr:sp>
    <xdr:clientData/>
  </xdr:twoCellAnchor>
  <xdr:oneCellAnchor>
    <xdr:from>
      <xdr:col>8</xdr:col>
      <xdr:colOff>100487</xdr:colOff>
      <xdr:row>31</xdr:row>
      <xdr:rowOff>63500</xdr:rowOff>
    </xdr:from>
    <xdr:ext cx="1272227" cy="309059"/>
    <xdr:sp macro="" textlink="">
      <xdr:nvSpPr>
        <xdr:cNvPr id="37" name="テキスト ボックス 36">
          <a:extLst>
            <a:ext uri="{FF2B5EF4-FFF2-40B4-BE49-F238E27FC236}">
              <a16:creationId xmlns:a16="http://schemas.microsoft.com/office/drawing/2014/main" id="{00000000-0008-0000-0300-000025000000}"/>
            </a:ext>
          </a:extLst>
        </xdr:cNvPr>
        <xdr:cNvSpPr txBox="1"/>
      </xdr:nvSpPr>
      <xdr:spPr>
        <a:xfrm>
          <a:off x="1776887" y="537845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財政力指数</a:t>
          </a:r>
        </a:p>
      </xdr:txBody>
    </xdr:sp>
    <xdr:clientData/>
  </xdr:oneCellAnchor>
  <xdr:oneCellAnchor>
    <xdr:from>
      <xdr:col>15</xdr:col>
      <xdr:colOff>32864</xdr:colOff>
      <xdr:row>31</xdr:row>
      <xdr:rowOff>38100</xdr:rowOff>
    </xdr:from>
    <xdr:ext cx="1651000" cy="359073"/>
    <xdr:sp macro="" textlink="">
      <xdr:nvSpPr>
        <xdr:cNvPr id="38" name="テキスト ボックス 37">
          <a:extLst>
            <a:ext uri="{FF2B5EF4-FFF2-40B4-BE49-F238E27FC236}">
              <a16:creationId xmlns:a16="http://schemas.microsoft.com/office/drawing/2014/main" id="{00000000-0008-0000-0300-000026000000}"/>
            </a:ext>
          </a:extLst>
        </xdr:cNvPr>
        <xdr:cNvSpPr txBox="1"/>
      </xdr:nvSpPr>
      <xdr:spPr>
        <a:xfrm>
          <a:off x="3176114"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[0.25]</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30</xdr:row>
      <xdr:rowOff>127000</xdr:rowOff>
    </xdr:from>
    <xdr:to>
      <xdr:col>35</xdr:col>
      <xdr:colOff>95250</xdr:colOff>
      <xdr:row>32</xdr:row>
      <xdr:rowOff>38100</xdr:rowOff>
    </xdr:to>
    <xdr:sp macro="" textlink="">
      <xdr:nvSpPr>
        <xdr:cNvPr id="39" name="正方形/長方形 38">
          <a:extLst>
            <a:ext uri="{FF2B5EF4-FFF2-40B4-BE49-F238E27FC236}">
              <a16:creationId xmlns:a16="http://schemas.microsoft.com/office/drawing/2014/main" id="{00000000-0008-0000-0300-000027000000}"/>
            </a:ext>
          </a:extLst>
        </xdr:cNvPr>
        <xdr:cNvSpPr/>
      </xdr:nvSpPr>
      <xdr:spPr>
        <a:xfrm>
          <a:off x="5905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31</xdr:row>
      <xdr:rowOff>146050</xdr:rowOff>
    </xdr:from>
    <xdr:to>
      <xdr:col>35</xdr:col>
      <xdr:colOff>95250</xdr:colOff>
      <xdr:row>33</xdr:row>
      <xdr:rowOff>57150</xdr:rowOff>
    </xdr:to>
    <xdr:sp macro="" textlink="">
      <xdr:nvSpPr>
        <xdr:cNvPr id="40" name="正方形/長方形 39">
          <a:extLst>
            <a:ext uri="{FF2B5EF4-FFF2-40B4-BE49-F238E27FC236}">
              <a16:creationId xmlns:a16="http://schemas.microsoft.com/office/drawing/2014/main" id="{00000000-0008-0000-0300-000028000000}"/>
            </a:ext>
          </a:extLst>
        </xdr:cNvPr>
        <xdr:cNvSpPr/>
      </xdr:nvSpPr>
      <xdr:spPr>
        <a:xfrm>
          <a:off x="5905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120/132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30</xdr:row>
      <xdr:rowOff>127000</xdr:rowOff>
    </xdr:from>
    <xdr:to>
      <xdr:col>42</xdr:col>
      <xdr:colOff>25400</xdr:colOff>
      <xdr:row>32</xdr:row>
      <xdr:rowOff>38100</xdr:rowOff>
    </xdr:to>
    <xdr:sp macro="" textlink="">
      <xdr:nvSpPr>
        <xdr:cNvPr id="41" name="正方形/長方形 40">
          <a:extLst>
            <a:ext uri="{FF2B5EF4-FFF2-40B4-BE49-F238E27FC236}">
              <a16:creationId xmlns:a16="http://schemas.microsoft.com/office/drawing/2014/main" id="{00000000-0008-0000-0300-000029000000}"/>
            </a:ext>
          </a:extLst>
        </xdr:cNvPr>
        <xdr:cNvSpPr/>
      </xdr:nvSpPr>
      <xdr:spPr>
        <a:xfrm>
          <a:off x="7556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31</xdr:row>
      <xdr:rowOff>146050</xdr:rowOff>
    </xdr:from>
    <xdr:to>
      <xdr:col>42</xdr:col>
      <xdr:colOff>25400</xdr:colOff>
      <xdr:row>33</xdr:row>
      <xdr:rowOff>57150</xdr:rowOff>
    </xdr:to>
    <xdr:sp macro="" textlink="">
      <xdr:nvSpPr>
        <xdr:cNvPr id="42" name="正方形/長方形 41">
          <a:extLst>
            <a:ext uri="{FF2B5EF4-FFF2-40B4-BE49-F238E27FC236}">
              <a16:creationId xmlns:a16="http://schemas.microsoft.com/office/drawing/2014/main" id="{00000000-0008-0000-0300-00002A000000}"/>
            </a:ext>
          </a:extLst>
        </xdr:cNvPr>
        <xdr:cNvSpPr/>
      </xdr:nvSpPr>
      <xdr:spPr>
        <a:xfrm>
          <a:off x="7556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30</xdr:row>
      <xdr:rowOff>127000</xdr:rowOff>
    </xdr:from>
    <xdr:to>
      <xdr:col>49</xdr:col>
      <xdr:colOff>19050</xdr:colOff>
      <xdr:row>32</xdr:row>
      <xdr:rowOff>38100</xdr:rowOff>
    </xdr:to>
    <xdr:sp macro="" textlink="">
      <xdr:nvSpPr>
        <xdr:cNvPr id="43" name="正方形/長方形 42">
          <a:extLst>
            <a:ext uri="{FF2B5EF4-FFF2-40B4-BE49-F238E27FC236}">
              <a16:creationId xmlns:a16="http://schemas.microsoft.com/office/drawing/2014/main" id="{00000000-0008-0000-0300-00002B000000}"/>
            </a:ext>
          </a:extLst>
        </xdr:cNvPr>
        <xdr:cNvSpPr/>
      </xdr:nvSpPr>
      <xdr:spPr>
        <a:xfrm>
          <a:off x="9017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43</xdr:col>
      <xdr:colOff>6350</xdr:colOff>
      <xdr:row>31</xdr:row>
      <xdr:rowOff>146050</xdr:rowOff>
    </xdr:from>
    <xdr:to>
      <xdr:col>49</xdr:col>
      <xdr:colOff>19050</xdr:colOff>
      <xdr:row>33</xdr:row>
      <xdr:rowOff>57150</xdr:rowOff>
    </xdr:to>
    <xdr:sp macro="" textlink="">
      <xdr:nvSpPr>
        <xdr:cNvPr id="44" name="正方形/長方形 43">
          <a:extLst>
            <a:ext uri="{FF2B5EF4-FFF2-40B4-BE49-F238E27FC236}">
              <a16:creationId xmlns:a16="http://schemas.microsoft.com/office/drawing/2014/main" id="{00000000-0008-0000-0300-00002C000000}"/>
            </a:ext>
          </a:extLst>
        </xdr:cNvPr>
        <xdr:cNvSpPr/>
      </xdr:nvSpPr>
      <xdr:spPr>
        <a:xfrm>
          <a:off x="9017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33</xdr:row>
      <xdr:rowOff>120650</xdr:rowOff>
    </xdr:from>
    <xdr:to>
      <xdr:col>27</xdr:col>
      <xdr:colOff>184150</xdr:colOff>
      <xdr:row>47</xdr:row>
      <xdr:rowOff>133350</xdr:rowOff>
    </xdr:to>
    <xdr:sp macro="" textlink="">
      <xdr:nvSpPr>
        <xdr:cNvPr id="45" name="正方形/長方形 44">
          <a:extLst>
            <a:ext uri="{FF2B5EF4-FFF2-40B4-BE49-F238E27FC236}">
              <a16:creationId xmlns:a16="http://schemas.microsoft.com/office/drawing/2014/main" id="{00000000-0008-0000-0300-00002D000000}"/>
            </a:ext>
          </a:extLst>
        </xdr:cNvPr>
        <xdr:cNvSpPr/>
      </xdr:nvSpPr>
      <xdr:spPr>
        <a:xfrm>
          <a:off x="762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57</xdr:col>
      <xdr:colOff>120650</xdr:colOff>
      <xdr:row>47</xdr:row>
      <xdr:rowOff>133350</xdr:rowOff>
    </xdr:to>
    <xdr:sp macro="" textlink="">
      <xdr:nvSpPr>
        <xdr:cNvPr id="46" name="正方形/長方形 45">
          <a:extLst>
            <a:ext uri="{FF2B5EF4-FFF2-40B4-BE49-F238E27FC236}">
              <a16:creationId xmlns:a16="http://schemas.microsoft.com/office/drawing/2014/main" id="{00000000-0008-0000-0300-00002E000000}"/>
            </a:ext>
          </a:extLst>
        </xdr:cNvPr>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46</xdr:col>
      <xdr:colOff>203200</xdr:colOff>
      <xdr:row>35</xdr:row>
      <xdr:rowOff>31750</xdr:rowOff>
    </xdr:to>
    <xdr:sp macro="" textlink="">
      <xdr:nvSpPr>
        <xdr:cNvPr id="47" name="正方形/長方形 46">
          <a:extLst>
            <a:ext uri="{FF2B5EF4-FFF2-40B4-BE49-F238E27FC236}">
              <a16:creationId xmlns:a16="http://schemas.microsoft.com/office/drawing/2014/main" id="{00000000-0008-0000-0300-00002F000000}"/>
            </a:ext>
          </a:extLst>
        </xdr:cNvPr>
        <xdr:cNvSpPr/>
      </xdr:nvSpPr>
      <xdr:spPr>
        <a:xfrm>
          <a:off x="6032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財政力指数の分析欄</a:t>
          </a:r>
        </a:p>
      </xdr:txBody>
    </xdr:sp>
    <xdr:clientData/>
  </xdr:twoCellAnchor>
  <xdr:twoCellAnchor>
    <xdr:from>
      <xdr:col>29</xdr:col>
      <xdr:colOff>82550</xdr:colOff>
      <xdr:row>35</xdr:row>
      <xdr:rowOff>95250</xdr:rowOff>
    </xdr:from>
    <xdr:to>
      <xdr:col>56</xdr:col>
      <xdr:colOff>203200</xdr:colOff>
      <xdr:row>47</xdr:row>
      <xdr:rowOff>69850</xdr:rowOff>
    </xdr:to>
    <xdr:sp macro="" textlink="" fLocksText="0">
      <xdr:nvSpPr>
        <xdr:cNvPr id="48" name="テキスト ボックス 47">
          <a:extLst>
            <a:ext uri="{FF2B5EF4-FFF2-40B4-BE49-F238E27FC236}">
              <a16:creationId xmlns:a16="http://schemas.microsoft.com/office/drawing/2014/main" id="{00000000-0008-0000-0300-000030000000}"/>
            </a:ext>
          </a:extLst>
        </xdr:cNvPr>
        <xdr:cNvSpPr txBox="1"/>
      </xdr:nvSpPr>
      <xdr:spPr>
        <a:xfrm>
          <a:off x="6159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　財政基盤は脆弱で自主財源が乏しく、類似団体平均を大きく下回っている。市内産業の低迷が続く中、市税収入の横ばいが続き、今後は人口減少による税収減が想定される。令和６年度は前年度に引き続き国税収入の増額等により地方交付税は横ばいとなったが、平成</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30</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年７月豪雨災害にかかる復旧経費も依然として最重要課題となっており、引き続き厳格な枠予算を徹底し、従来の行政評価等の手法の改善、事業の見直し・整理を行い、行政のスリム化、業務の効率化を図ることで、持続可能な財政基盤の確立に努める。</a:t>
          </a:r>
        </a:p>
      </xdr:txBody>
    </xdr:sp>
    <xdr:clientData/>
  </xdr:twoCellAnchor>
  <xdr:twoCellAnchor>
    <xdr:from>
      <xdr:col>3</xdr:col>
      <xdr:colOff>133350</xdr:colOff>
      <xdr:row>47</xdr:row>
      <xdr:rowOff>133350</xdr:rowOff>
    </xdr:from>
    <xdr:to>
      <xdr:col>27</xdr:col>
      <xdr:colOff>184150</xdr:colOff>
      <xdr:row>47</xdr:row>
      <xdr:rowOff>133350</xdr:rowOff>
    </xdr:to>
    <xdr:cxnSp macro="">
      <xdr:nvCxnSpPr>
        <xdr:cNvPr id="49" name="直線コネクタ 48">
          <a:extLst>
            <a:ext uri="{FF2B5EF4-FFF2-40B4-BE49-F238E27FC236}">
              <a16:creationId xmlns:a16="http://schemas.microsoft.com/office/drawing/2014/main" id="{00000000-0008-0000-0300-000031000000}"/>
            </a:ext>
          </a:extLst>
        </xdr:cNvPr>
        <xdr:cNvCxnSpPr/>
      </xdr:nvCxnSpPr>
      <xdr:spPr>
        <a:xfrm>
          <a:off x="762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46</xdr:row>
      <xdr:rowOff>162577</xdr:rowOff>
    </xdr:from>
    <xdr:ext cx="762000" cy="259045"/>
    <xdr:sp macro="" textlink="">
      <xdr:nvSpPr>
        <xdr:cNvPr id="50" name="テキスト ボックス 49">
          <a:extLst>
            <a:ext uri="{FF2B5EF4-FFF2-40B4-BE49-F238E27FC236}">
              <a16:creationId xmlns:a16="http://schemas.microsoft.com/office/drawing/2014/main" id="{00000000-0008-0000-0300-000032000000}"/>
            </a:ext>
          </a:extLst>
        </xdr:cNvPr>
        <xdr:cNvSpPr txBox="1"/>
      </xdr:nvSpPr>
      <xdr:spPr>
        <a:xfrm>
          <a:off x="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44</xdr:row>
      <xdr:rowOff>165100</xdr:rowOff>
    </xdr:from>
    <xdr:to>
      <xdr:col>27</xdr:col>
      <xdr:colOff>184150</xdr:colOff>
      <xdr:row>44</xdr:row>
      <xdr:rowOff>165100</xdr:rowOff>
    </xdr:to>
    <xdr:cxnSp macro="">
      <xdr:nvCxnSpPr>
        <xdr:cNvPr id="51" name="直線コネクタ 50">
          <a:extLst>
            <a:ext uri="{FF2B5EF4-FFF2-40B4-BE49-F238E27FC236}">
              <a16:creationId xmlns:a16="http://schemas.microsoft.com/office/drawing/2014/main" id="{00000000-0008-0000-0300-000033000000}"/>
            </a:ext>
          </a:extLst>
        </xdr:cNvPr>
        <xdr:cNvCxnSpPr/>
      </xdr:nvCxnSpPr>
      <xdr:spPr>
        <a:xfrm>
          <a:off x="762000" y="770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44</xdr:row>
      <xdr:rowOff>22877</xdr:rowOff>
    </xdr:from>
    <xdr:ext cx="762000" cy="259045"/>
    <xdr:sp macro="" textlink="">
      <xdr:nvSpPr>
        <xdr:cNvPr id="52" name="テキスト ボックス 51">
          <a:extLst>
            <a:ext uri="{FF2B5EF4-FFF2-40B4-BE49-F238E27FC236}">
              <a16:creationId xmlns:a16="http://schemas.microsoft.com/office/drawing/2014/main" id="{00000000-0008-0000-0300-000034000000}"/>
            </a:ext>
          </a:extLst>
        </xdr:cNvPr>
        <xdr:cNvSpPr txBox="1"/>
      </xdr:nvSpPr>
      <xdr:spPr>
        <a:xfrm>
          <a:off x="0" y="756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42</xdr:row>
      <xdr:rowOff>25400</xdr:rowOff>
    </xdr:from>
    <xdr:to>
      <xdr:col>27</xdr:col>
      <xdr:colOff>184150</xdr:colOff>
      <xdr:row>42</xdr:row>
      <xdr:rowOff>25400</xdr:rowOff>
    </xdr:to>
    <xdr:cxnSp macro="">
      <xdr:nvCxnSpPr>
        <xdr:cNvPr id="53" name="直線コネクタ 52">
          <a:extLst>
            <a:ext uri="{FF2B5EF4-FFF2-40B4-BE49-F238E27FC236}">
              <a16:creationId xmlns:a16="http://schemas.microsoft.com/office/drawing/2014/main" id="{00000000-0008-0000-0300-000035000000}"/>
            </a:ext>
          </a:extLst>
        </xdr:cNvPr>
        <xdr:cNvCxnSpPr/>
      </xdr:nvCxnSpPr>
      <xdr:spPr>
        <a:xfrm>
          <a:off x="762000" y="722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41</xdr:row>
      <xdr:rowOff>54627</xdr:rowOff>
    </xdr:from>
    <xdr:ext cx="762000" cy="259045"/>
    <xdr:sp macro="" textlink="">
      <xdr:nvSpPr>
        <xdr:cNvPr id="54" name="テキスト ボックス 53">
          <a:extLst>
            <a:ext uri="{FF2B5EF4-FFF2-40B4-BE49-F238E27FC236}">
              <a16:creationId xmlns:a16="http://schemas.microsoft.com/office/drawing/2014/main" id="{00000000-0008-0000-0300-000036000000}"/>
            </a:ext>
          </a:extLst>
        </xdr:cNvPr>
        <xdr:cNvSpPr txBox="1"/>
      </xdr:nvSpPr>
      <xdr:spPr>
        <a:xfrm>
          <a:off x="0" y="708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39</xdr:row>
      <xdr:rowOff>57150</xdr:rowOff>
    </xdr:from>
    <xdr:to>
      <xdr:col>27</xdr:col>
      <xdr:colOff>184150</xdr:colOff>
      <xdr:row>39</xdr:row>
      <xdr:rowOff>57150</xdr:rowOff>
    </xdr:to>
    <xdr:cxnSp macro="">
      <xdr:nvCxnSpPr>
        <xdr:cNvPr id="55" name="直線コネクタ 54">
          <a:extLst>
            <a:ext uri="{FF2B5EF4-FFF2-40B4-BE49-F238E27FC236}">
              <a16:creationId xmlns:a16="http://schemas.microsoft.com/office/drawing/2014/main" id="{00000000-0008-0000-0300-000037000000}"/>
            </a:ext>
          </a:extLst>
        </xdr:cNvPr>
        <xdr:cNvCxnSpPr/>
      </xdr:nvCxnSpPr>
      <xdr:spPr>
        <a:xfrm>
          <a:off x="762000" y="674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38</xdr:row>
      <xdr:rowOff>86377</xdr:rowOff>
    </xdr:from>
    <xdr:ext cx="762000" cy="259045"/>
    <xdr:sp macro="" textlink="">
      <xdr:nvSpPr>
        <xdr:cNvPr id="56" name="テキスト ボックス 55">
          <a:extLst>
            <a:ext uri="{FF2B5EF4-FFF2-40B4-BE49-F238E27FC236}">
              <a16:creationId xmlns:a16="http://schemas.microsoft.com/office/drawing/2014/main" id="{00000000-0008-0000-0300-000038000000}"/>
            </a:ext>
          </a:extLst>
        </xdr:cNvPr>
        <xdr:cNvSpPr txBox="1"/>
      </xdr:nvSpPr>
      <xdr:spPr>
        <a:xfrm>
          <a:off x="0" y="660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36</xdr:row>
      <xdr:rowOff>88900</xdr:rowOff>
    </xdr:from>
    <xdr:to>
      <xdr:col>27</xdr:col>
      <xdr:colOff>184150</xdr:colOff>
      <xdr:row>36</xdr:row>
      <xdr:rowOff>88900</xdr:rowOff>
    </xdr:to>
    <xdr:cxnSp macro="">
      <xdr:nvCxnSpPr>
        <xdr:cNvPr id="57" name="直線コネクタ 56">
          <a:extLst>
            <a:ext uri="{FF2B5EF4-FFF2-40B4-BE49-F238E27FC236}">
              <a16:creationId xmlns:a16="http://schemas.microsoft.com/office/drawing/2014/main" id="{00000000-0008-0000-0300-000039000000}"/>
            </a:ext>
          </a:extLst>
        </xdr:cNvPr>
        <xdr:cNvCxnSpPr/>
      </xdr:nvCxnSpPr>
      <xdr:spPr>
        <a:xfrm>
          <a:off x="762000" y="626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35</xdr:row>
      <xdr:rowOff>118127</xdr:rowOff>
    </xdr:from>
    <xdr:ext cx="762000" cy="259045"/>
    <xdr:sp macro="" textlink="">
      <xdr:nvSpPr>
        <xdr:cNvPr id="58" name="テキスト ボックス 57">
          <a:extLst>
            <a:ext uri="{FF2B5EF4-FFF2-40B4-BE49-F238E27FC236}">
              <a16:creationId xmlns:a16="http://schemas.microsoft.com/office/drawing/2014/main" id="{00000000-0008-0000-0300-00003A000000}"/>
            </a:ext>
          </a:extLst>
        </xdr:cNvPr>
        <xdr:cNvSpPr txBox="1"/>
      </xdr:nvSpPr>
      <xdr:spPr>
        <a:xfrm>
          <a:off x="0" y="611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33</xdr:row>
      <xdr:rowOff>120650</xdr:rowOff>
    </xdr:to>
    <xdr:cxnSp macro="">
      <xdr:nvCxnSpPr>
        <xdr:cNvPr id="59" name="直線コネクタ 58">
          <a:extLst>
            <a:ext uri="{FF2B5EF4-FFF2-40B4-BE49-F238E27FC236}">
              <a16:creationId xmlns:a16="http://schemas.microsoft.com/office/drawing/2014/main" id="{00000000-0008-0000-0300-00003B000000}"/>
            </a:ext>
          </a:extLst>
        </xdr:cNvPr>
        <xdr:cNvCxnSpPr/>
      </xdr:nvCxnSpPr>
      <xdr:spPr>
        <a:xfrm>
          <a:off x="762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macro="" textlink="">
      <xdr:nvSpPr>
        <xdr:cNvPr id="60" name="テキスト ボックス 59">
          <a:extLst>
            <a:ext uri="{FF2B5EF4-FFF2-40B4-BE49-F238E27FC236}">
              <a16:creationId xmlns:a16="http://schemas.microsoft.com/office/drawing/2014/main" id="{00000000-0008-0000-0300-00003C000000}"/>
            </a:ext>
          </a:extLst>
        </xdr:cNvPr>
        <xdr:cNvSpPr txBox="1"/>
      </xdr:nvSpPr>
      <xdr:spPr>
        <a:xfrm>
          <a:off x="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47</xdr:row>
      <xdr:rowOff>133350</xdr:rowOff>
    </xdr:to>
    <xdr:sp macro="" textlink="">
      <xdr:nvSpPr>
        <xdr:cNvPr id="61" name="財政力グラフ枠">
          <a:extLst>
            <a:ext uri="{FF2B5EF4-FFF2-40B4-BE49-F238E27FC236}">
              <a16:creationId xmlns:a16="http://schemas.microsoft.com/office/drawing/2014/main" id="{00000000-0008-0000-0300-00003D000000}"/>
            </a:ext>
          </a:extLst>
        </xdr:cNvPr>
        <xdr:cNvSpPr/>
      </xdr:nvSpPr>
      <xdr:spPr>
        <a:xfrm>
          <a:off x="762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37</xdr:row>
      <xdr:rowOff>86360</xdr:rowOff>
    </xdr:from>
    <xdr:to>
      <xdr:col>23</xdr:col>
      <xdr:colOff>133350</xdr:colOff>
      <xdr:row>45</xdr:row>
      <xdr:rowOff>17780</xdr:rowOff>
    </xdr:to>
    <xdr:cxnSp macro="">
      <xdr:nvCxnSpPr>
        <xdr:cNvPr id="62" name="直線コネクタ 61">
          <a:extLst>
            <a:ext uri="{FF2B5EF4-FFF2-40B4-BE49-F238E27FC236}">
              <a16:creationId xmlns:a16="http://schemas.microsoft.com/office/drawing/2014/main" id="{00000000-0008-0000-0300-00003E000000}"/>
            </a:ext>
          </a:extLst>
        </xdr:cNvPr>
        <xdr:cNvCxnSpPr/>
      </xdr:nvCxnSpPr>
      <xdr:spPr>
        <a:xfrm flipV="1">
          <a:off x="4953000" y="6430010"/>
          <a:ext cx="0" cy="130302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44</xdr:row>
      <xdr:rowOff>161307</xdr:rowOff>
    </xdr:from>
    <xdr:ext cx="762000" cy="259045"/>
    <xdr:sp macro="" textlink="">
      <xdr:nvSpPr>
        <xdr:cNvPr id="63" name="財政力最小値テキスト">
          <a:extLst>
            <a:ext uri="{FF2B5EF4-FFF2-40B4-BE49-F238E27FC236}">
              <a16:creationId xmlns:a16="http://schemas.microsoft.com/office/drawing/2014/main" id="{00000000-0008-0000-0300-00003F000000}"/>
            </a:ext>
          </a:extLst>
        </xdr:cNvPr>
        <xdr:cNvSpPr txBox="1"/>
      </xdr:nvSpPr>
      <xdr:spPr>
        <a:xfrm>
          <a:off x="5041900" y="77051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45</xdr:row>
      <xdr:rowOff>17780</xdr:rowOff>
    </xdr:from>
    <xdr:to>
      <xdr:col>24</xdr:col>
      <xdr:colOff>12700</xdr:colOff>
      <xdr:row>45</xdr:row>
      <xdr:rowOff>17780</xdr:rowOff>
    </xdr:to>
    <xdr:cxnSp macro="">
      <xdr:nvCxnSpPr>
        <xdr:cNvPr id="64" name="直線コネクタ 63">
          <a:extLst>
            <a:ext uri="{FF2B5EF4-FFF2-40B4-BE49-F238E27FC236}">
              <a16:creationId xmlns:a16="http://schemas.microsoft.com/office/drawing/2014/main" id="{00000000-0008-0000-0300-000040000000}"/>
            </a:ext>
          </a:extLst>
        </xdr:cNvPr>
        <xdr:cNvCxnSpPr/>
      </xdr:nvCxnSpPr>
      <xdr:spPr>
        <a:xfrm>
          <a:off x="4864100" y="77330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36</xdr:row>
      <xdr:rowOff>1287</xdr:rowOff>
    </xdr:from>
    <xdr:ext cx="762000" cy="259045"/>
    <xdr:sp macro="" textlink="">
      <xdr:nvSpPr>
        <xdr:cNvPr id="65" name="財政力最大値テキスト">
          <a:extLst>
            <a:ext uri="{FF2B5EF4-FFF2-40B4-BE49-F238E27FC236}">
              <a16:creationId xmlns:a16="http://schemas.microsoft.com/office/drawing/2014/main" id="{00000000-0008-0000-0300-000041000000}"/>
            </a:ext>
          </a:extLst>
        </xdr:cNvPr>
        <xdr:cNvSpPr txBox="1"/>
      </xdr:nvSpPr>
      <xdr:spPr>
        <a:xfrm>
          <a:off x="5041900" y="61734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0.73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37</xdr:row>
      <xdr:rowOff>86360</xdr:rowOff>
    </xdr:from>
    <xdr:to>
      <xdr:col>24</xdr:col>
      <xdr:colOff>12700</xdr:colOff>
      <xdr:row>37</xdr:row>
      <xdr:rowOff>86360</xdr:rowOff>
    </xdr:to>
    <xdr:cxnSp macro="">
      <xdr:nvCxnSpPr>
        <xdr:cNvPr id="66" name="直線コネクタ 65">
          <a:extLst>
            <a:ext uri="{FF2B5EF4-FFF2-40B4-BE49-F238E27FC236}">
              <a16:creationId xmlns:a16="http://schemas.microsoft.com/office/drawing/2014/main" id="{00000000-0008-0000-0300-000042000000}"/>
            </a:ext>
          </a:extLst>
        </xdr:cNvPr>
        <xdr:cNvCxnSpPr/>
      </xdr:nvCxnSpPr>
      <xdr:spPr>
        <a:xfrm>
          <a:off x="4864100" y="64300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44</xdr:row>
      <xdr:rowOff>44450</xdr:rowOff>
    </xdr:from>
    <xdr:to>
      <xdr:col>23</xdr:col>
      <xdr:colOff>133350</xdr:colOff>
      <xdr:row>44</xdr:row>
      <xdr:rowOff>68580</xdr:rowOff>
    </xdr:to>
    <xdr:cxnSp macro="">
      <xdr:nvCxnSpPr>
        <xdr:cNvPr id="67" name="直線コネクタ 66">
          <a:extLst>
            <a:ext uri="{FF2B5EF4-FFF2-40B4-BE49-F238E27FC236}">
              <a16:creationId xmlns:a16="http://schemas.microsoft.com/office/drawing/2014/main" id="{00000000-0008-0000-0300-000043000000}"/>
            </a:ext>
          </a:extLst>
        </xdr:cNvPr>
        <xdr:cNvCxnSpPr/>
      </xdr:nvCxnSpPr>
      <xdr:spPr>
        <a:xfrm flipV="1">
          <a:off x="4114800" y="7588250"/>
          <a:ext cx="838200" cy="241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41</xdr:row>
      <xdr:rowOff>39387</xdr:rowOff>
    </xdr:from>
    <xdr:ext cx="762000" cy="259045"/>
    <xdr:sp macro="" textlink="">
      <xdr:nvSpPr>
        <xdr:cNvPr id="68" name="財政力平均値テキスト">
          <a:extLst>
            <a:ext uri="{FF2B5EF4-FFF2-40B4-BE49-F238E27FC236}">
              <a16:creationId xmlns:a16="http://schemas.microsoft.com/office/drawing/2014/main" id="{00000000-0008-0000-0300-000044000000}"/>
            </a:ext>
          </a:extLst>
        </xdr:cNvPr>
        <xdr:cNvSpPr txBox="1"/>
      </xdr:nvSpPr>
      <xdr:spPr>
        <a:xfrm>
          <a:off x="5041900" y="706883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42</xdr:row>
      <xdr:rowOff>22860</xdr:rowOff>
    </xdr:from>
    <xdr:to>
      <xdr:col>23</xdr:col>
      <xdr:colOff>184150</xdr:colOff>
      <xdr:row>42</xdr:row>
      <xdr:rowOff>124460</xdr:rowOff>
    </xdr:to>
    <xdr:sp macro="" textlink="">
      <xdr:nvSpPr>
        <xdr:cNvPr id="69" name="フローチャート: 判断 68">
          <a:extLst>
            <a:ext uri="{FF2B5EF4-FFF2-40B4-BE49-F238E27FC236}">
              <a16:creationId xmlns:a16="http://schemas.microsoft.com/office/drawing/2014/main" id="{00000000-0008-0000-0300-000045000000}"/>
            </a:ext>
          </a:extLst>
        </xdr:cNvPr>
        <xdr:cNvSpPr/>
      </xdr:nvSpPr>
      <xdr:spPr>
        <a:xfrm>
          <a:off x="4902200" y="72237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44</xdr:row>
      <xdr:rowOff>68580</xdr:rowOff>
    </xdr:from>
    <xdr:to>
      <xdr:col>19</xdr:col>
      <xdr:colOff>133350</xdr:colOff>
      <xdr:row>44</xdr:row>
      <xdr:rowOff>68580</xdr:rowOff>
    </xdr:to>
    <xdr:cxnSp macro="">
      <xdr:nvCxnSpPr>
        <xdr:cNvPr id="70" name="直線コネクタ 69">
          <a:extLst>
            <a:ext uri="{FF2B5EF4-FFF2-40B4-BE49-F238E27FC236}">
              <a16:creationId xmlns:a16="http://schemas.microsoft.com/office/drawing/2014/main" id="{00000000-0008-0000-0300-000046000000}"/>
            </a:ext>
          </a:extLst>
        </xdr:cNvPr>
        <xdr:cNvCxnSpPr/>
      </xdr:nvCxnSpPr>
      <xdr:spPr>
        <a:xfrm>
          <a:off x="3225800" y="761238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42</xdr:row>
      <xdr:rowOff>46990</xdr:rowOff>
    </xdr:from>
    <xdr:to>
      <xdr:col>19</xdr:col>
      <xdr:colOff>184150</xdr:colOff>
      <xdr:row>42</xdr:row>
      <xdr:rowOff>148590</xdr:rowOff>
    </xdr:to>
    <xdr:sp macro="" textlink="">
      <xdr:nvSpPr>
        <xdr:cNvPr id="71" name="フローチャート: 判断 70">
          <a:extLst>
            <a:ext uri="{FF2B5EF4-FFF2-40B4-BE49-F238E27FC236}">
              <a16:creationId xmlns:a16="http://schemas.microsoft.com/office/drawing/2014/main" id="{00000000-0008-0000-0300-000047000000}"/>
            </a:ext>
          </a:extLst>
        </xdr:cNvPr>
        <xdr:cNvSpPr/>
      </xdr:nvSpPr>
      <xdr:spPr>
        <a:xfrm>
          <a:off x="4064000" y="72478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40</xdr:row>
      <xdr:rowOff>158767</xdr:rowOff>
    </xdr:from>
    <xdr:ext cx="736600" cy="259045"/>
    <xdr:sp macro="" textlink="">
      <xdr:nvSpPr>
        <xdr:cNvPr id="72" name="テキスト ボックス 71">
          <a:extLst>
            <a:ext uri="{FF2B5EF4-FFF2-40B4-BE49-F238E27FC236}">
              <a16:creationId xmlns:a16="http://schemas.microsoft.com/office/drawing/2014/main" id="{00000000-0008-0000-0300-000048000000}"/>
            </a:ext>
          </a:extLst>
        </xdr:cNvPr>
        <xdr:cNvSpPr txBox="1"/>
      </xdr:nvSpPr>
      <xdr:spPr>
        <a:xfrm>
          <a:off x="3733800" y="701676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44</xdr:row>
      <xdr:rowOff>68580</xdr:rowOff>
    </xdr:from>
    <xdr:to>
      <xdr:col>15</xdr:col>
      <xdr:colOff>82550</xdr:colOff>
      <xdr:row>44</xdr:row>
      <xdr:rowOff>68580</xdr:rowOff>
    </xdr:to>
    <xdr:cxnSp macro="">
      <xdr:nvCxnSpPr>
        <xdr:cNvPr id="73" name="直線コネクタ 72">
          <a:extLst>
            <a:ext uri="{FF2B5EF4-FFF2-40B4-BE49-F238E27FC236}">
              <a16:creationId xmlns:a16="http://schemas.microsoft.com/office/drawing/2014/main" id="{00000000-0008-0000-0300-000049000000}"/>
            </a:ext>
          </a:extLst>
        </xdr:cNvPr>
        <xdr:cNvCxnSpPr/>
      </xdr:nvCxnSpPr>
      <xdr:spPr>
        <a:xfrm>
          <a:off x="2336800" y="761238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42</xdr:row>
      <xdr:rowOff>22860</xdr:rowOff>
    </xdr:from>
    <xdr:to>
      <xdr:col>15</xdr:col>
      <xdr:colOff>133350</xdr:colOff>
      <xdr:row>42</xdr:row>
      <xdr:rowOff>124460</xdr:rowOff>
    </xdr:to>
    <xdr:sp macro="" textlink="">
      <xdr:nvSpPr>
        <xdr:cNvPr id="74" name="フローチャート: 判断 73">
          <a:extLst>
            <a:ext uri="{FF2B5EF4-FFF2-40B4-BE49-F238E27FC236}">
              <a16:creationId xmlns:a16="http://schemas.microsoft.com/office/drawing/2014/main" id="{00000000-0008-0000-0300-00004A000000}"/>
            </a:ext>
          </a:extLst>
        </xdr:cNvPr>
        <xdr:cNvSpPr/>
      </xdr:nvSpPr>
      <xdr:spPr>
        <a:xfrm>
          <a:off x="3175000" y="72237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40</xdr:row>
      <xdr:rowOff>134637</xdr:rowOff>
    </xdr:from>
    <xdr:ext cx="762000" cy="259045"/>
    <xdr:sp macro="" textlink="">
      <xdr:nvSpPr>
        <xdr:cNvPr id="75" name="テキスト ボックス 74">
          <a:extLst>
            <a:ext uri="{FF2B5EF4-FFF2-40B4-BE49-F238E27FC236}">
              <a16:creationId xmlns:a16="http://schemas.microsoft.com/office/drawing/2014/main" id="{00000000-0008-0000-0300-00004B000000}"/>
            </a:ext>
          </a:extLst>
        </xdr:cNvPr>
        <xdr:cNvSpPr txBox="1"/>
      </xdr:nvSpPr>
      <xdr:spPr>
        <a:xfrm>
          <a:off x="2844800" y="69926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44</xdr:row>
      <xdr:rowOff>44450</xdr:rowOff>
    </xdr:from>
    <xdr:to>
      <xdr:col>11</xdr:col>
      <xdr:colOff>31750</xdr:colOff>
      <xdr:row>44</xdr:row>
      <xdr:rowOff>68580</xdr:rowOff>
    </xdr:to>
    <xdr:cxnSp macro="">
      <xdr:nvCxnSpPr>
        <xdr:cNvPr id="76" name="直線コネクタ 75">
          <a:extLst>
            <a:ext uri="{FF2B5EF4-FFF2-40B4-BE49-F238E27FC236}">
              <a16:creationId xmlns:a16="http://schemas.microsoft.com/office/drawing/2014/main" id="{00000000-0008-0000-0300-00004C000000}"/>
            </a:ext>
          </a:extLst>
        </xdr:cNvPr>
        <xdr:cNvCxnSpPr/>
      </xdr:nvCxnSpPr>
      <xdr:spPr>
        <a:xfrm>
          <a:off x="1447800" y="7588250"/>
          <a:ext cx="889000" cy="241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42</xdr:row>
      <xdr:rowOff>22860</xdr:rowOff>
    </xdr:from>
    <xdr:to>
      <xdr:col>11</xdr:col>
      <xdr:colOff>82550</xdr:colOff>
      <xdr:row>42</xdr:row>
      <xdr:rowOff>124460</xdr:rowOff>
    </xdr:to>
    <xdr:sp macro="" textlink="">
      <xdr:nvSpPr>
        <xdr:cNvPr id="77" name="フローチャート: 判断 76">
          <a:extLst>
            <a:ext uri="{FF2B5EF4-FFF2-40B4-BE49-F238E27FC236}">
              <a16:creationId xmlns:a16="http://schemas.microsoft.com/office/drawing/2014/main" id="{00000000-0008-0000-0300-00004D000000}"/>
            </a:ext>
          </a:extLst>
        </xdr:cNvPr>
        <xdr:cNvSpPr/>
      </xdr:nvSpPr>
      <xdr:spPr>
        <a:xfrm>
          <a:off x="2286000" y="72237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40</xdr:row>
      <xdr:rowOff>134637</xdr:rowOff>
    </xdr:from>
    <xdr:ext cx="762000" cy="259045"/>
    <xdr:sp macro="" textlink="">
      <xdr:nvSpPr>
        <xdr:cNvPr id="78" name="テキスト ボックス 77">
          <a:extLst>
            <a:ext uri="{FF2B5EF4-FFF2-40B4-BE49-F238E27FC236}">
              <a16:creationId xmlns:a16="http://schemas.microsoft.com/office/drawing/2014/main" id="{00000000-0008-0000-0300-00004E000000}"/>
            </a:ext>
          </a:extLst>
        </xdr:cNvPr>
        <xdr:cNvSpPr txBox="1"/>
      </xdr:nvSpPr>
      <xdr:spPr>
        <a:xfrm>
          <a:off x="1955800" y="69926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41</xdr:row>
      <xdr:rowOff>146050</xdr:rowOff>
    </xdr:from>
    <xdr:to>
      <xdr:col>7</xdr:col>
      <xdr:colOff>31750</xdr:colOff>
      <xdr:row>42</xdr:row>
      <xdr:rowOff>76200</xdr:rowOff>
    </xdr:to>
    <xdr:sp macro="" textlink="">
      <xdr:nvSpPr>
        <xdr:cNvPr id="79" name="フローチャート: 判断 78">
          <a:extLst>
            <a:ext uri="{FF2B5EF4-FFF2-40B4-BE49-F238E27FC236}">
              <a16:creationId xmlns:a16="http://schemas.microsoft.com/office/drawing/2014/main" id="{00000000-0008-0000-0300-00004F000000}"/>
            </a:ext>
          </a:extLst>
        </xdr:cNvPr>
        <xdr:cNvSpPr/>
      </xdr:nvSpPr>
      <xdr:spPr>
        <a:xfrm>
          <a:off x="1397000" y="7175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40</xdr:row>
      <xdr:rowOff>86377</xdr:rowOff>
    </xdr:from>
    <xdr:ext cx="762000" cy="259045"/>
    <xdr:sp macro="" textlink="">
      <xdr:nvSpPr>
        <xdr:cNvPr id="80" name="テキスト ボックス 79">
          <a:extLst>
            <a:ext uri="{FF2B5EF4-FFF2-40B4-BE49-F238E27FC236}">
              <a16:creationId xmlns:a16="http://schemas.microsoft.com/office/drawing/2014/main" id="{00000000-0008-0000-0300-000050000000}"/>
            </a:ext>
          </a:extLst>
        </xdr:cNvPr>
        <xdr:cNvSpPr txBox="1"/>
      </xdr:nvSpPr>
      <xdr:spPr>
        <a:xfrm>
          <a:off x="1066800" y="6944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47</xdr:row>
      <xdr:rowOff>130827</xdr:rowOff>
    </xdr:from>
    <xdr:ext cx="762000" cy="259045"/>
    <xdr:sp macro="" textlink="">
      <xdr:nvSpPr>
        <xdr:cNvPr id="81" name="テキスト ボックス 80">
          <a:extLst>
            <a:ext uri="{FF2B5EF4-FFF2-40B4-BE49-F238E27FC236}">
              <a16:creationId xmlns:a16="http://schemas.microsoft.com/office/drawing/2014/main" id="{00000000-0008-0000-0300-000051000000}"/>
            </a:ext>
          </a:extLst>
        </xdr:cNvPr>
        <xdr:cNvSpPr txBox="1"/>
      </xdr:nvSpPr>
      <xdr:spPr>
        <a:xfrm>
          <a:off x="4737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47</xdr:row>
      <xdr:rowOff>130827</xdr:rowOff>
    </xdr:from>
    <xdr:ext cx="762000" cy="259045"/>
    <xdr:sp macro="" textlink="">
      <xdr:nvSpPr>
        <xdr:cNvPr id="82" name="テキスト ボックス 81">
          <a:extLst>
            <a:ext uri="{FF2B5EF4-FFF2-40B4-BE49-F238E27FC236}">
              <a16:creationId xmlns:a16="http://schemas.microsoft.com/office/drawing/2014/main" id="{00000000-0008-0000-0300-000052000000}"/>
            </a:ext>
          </a:extLst>
        </xdr:cNvPr>
        <xdr:cNvSpPr txBox="1"/>
      </xdr:nvSpPr>
      <xdr:spPr>
        <a:xfrm>
          <a:off x="3898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47</xdr:row>
      <xdr:rowOff>130827</xdr:rowOff>
    </xdr:from>
    <xdr:ext cx="762000" cy="259045"/>
    <xdr:sp macro="" textlink="">
      <xdr:nvSpPr>
        <xdr:cNvPr id="83" name="テキスト ボックス 82">
          <a:extLst>
            <a:ext uri="{FF2B5EF4-FFF2-40B4-BE49-F238E27FC236}">
              <a16:creationId xmlns:a16="http://schemas.microsoft.com/office/drawing/2014/main" id="{00000000-0008-0000-0300-000053000000}"/>
            </a:ext>
          </a:extLst>
        </xdr:cNvPr>
        <xdr:cNvSpPr txBox="1"/>
      </xdr:nvSpPr>
      <xdr:spPr>
        <a:xfrm>
          <a:off x="3009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47</xdr:row>
      <xdr:rowOff>130827</xdr:rowOff>
    </xdr:from>
    <xdr:ext cx="762000" cy="259045"/>
    <xdr:sp macro="" textlink="">
      <xdr:nvSpPr>
        <xdr:cNvPr id="84" name="テキスト ボックス 83">
          <a:extLst>
            <a:ext uri="{FF2B5EF4-FFF2-40B4-BE49-F238E27FC236}">
              <a16:creationId xmlns:a16="http://schemas.microsoft.com/office/drawing/2014/main" id="{00000000-0008-0000-0300-000054000000}"/>
            </a:ext>
          </a:extLst>
        </xdr:cNvPr>
        <xdr:cNvSpPr txBox="1"/>
      </xdr:nvSpPr>
      <xdr:spPr>
        <a:xfrm>
          <a:off x="2120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47</xdr:row>
      <xdr:rowOff>130827</xdr:rowOff>
    </xdr:from>
    <xdr:ext cx="762000" cy="259045"/>
    <xdr:sp macro="" textlink="">
      <xdr:nvSpPr>
        <xdr:cNvPr id="85" name="テキスト ボックス 84">
          <a:extLst>
            <a:ext uri="{FF2B5EF4-FFF2-40B4-BE49-F238E27FC236}">
              <a16:creationId xmlns:a16="http://schemas.microsoft.com/office/drawing/2014/main" id="{00000000-0008-0000-0300-000055000000}"/>
            </a:ext>
          </a:extLst>
        </xdr:cNvPr>
        <xdr:cNvSpPr txBox="1"/>
      </xdr:nvSpPr>
      <xdr:spPr>
        <a:xfrm>
          <a:off x="1231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43</xdr:row>
      <xdr:rowOff>165100</xdr:rowOff>
    </xdr:from>
    <xdr:to>
      <xdr:col>23</xdr:col>
      <xdr:colOff>184150</xdr:colOff>
      <xdr:row>44</xdr:row>
      <xdr:rowOff>95250</xdr:rowOff>
    </xdr:to>
    <xdr:sp macro="" textlink="">
      <xdr:nvSpPr>
        <xdr:cNvPr id="86" name="楕円 85">
          <a:extLst>
            <a:ext uri="{FF2B5EF4-FFF2-40B4-BE49-F238E27FC236}">
              <a16:creationId xmlns:a16="http://schemas.microsoft.com/office/drawing/2014/main" id="{00000000-0008-0000-0300-000056000000}"/>
            </a:ext>
          </a:extLst>
        </xdr:cNvPr>
        <xdr:cNvSpPr/>
      </xdr:nvSpPr>
      <xdr:spPr>
        <a:xfrm>
          <a:off x="4902200" y="75374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43</xdr:row>
      <xdr:rowOff>137177</xdr:rowOff>
    </xdr:from>
    <xdr:ext cx="762000" cy="259045"/>
    <xdr:sp macro="" textlink="">
      <xdr:nvSpPr>
        <xdr:cNvPr id="87" name="財政力該当値テキスト">
          <a:extLst>
            <a:ext uri="{FF2B5EF4-FFF2-40B4-BE49-F238E27FC236}">
              <a16:creationId xmlns:a16="http://schemas.microsoft.com/office/drawing/2014/main" id="{00000000-0008-0000-0300-000057000000}"/>
            </a:ext>
          </a:extLst>
        </xdr:cNvPr>
        <xdr:cNvSpPr txBox="1"/>
      </xdr:nvSpPr>
      <xdr:spPr>
        <a:xfrm>
          <a:off x="5041900" y="7509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44</xdr:row>
      <xdr:rowOff>17780</xdr:rowOff>
    </xdr:from>
    <xdr:to>
      <xdr:col>19</xdr:col>
      <xdr:colOff>184150</xdr:colOff>
      <xdr:row>44</xdr:row>
      <xdr:rowOff>119380</xdr:rowOff>
    </xdr:to>
    <xdr:sp macro="" textlink="">
      <xdr:nvSpPr>
        <xdr:cNvPr id="88" name="楕円 87">
          <a:extLst>
            <a:ext uri="{FF2B5EF4-FFF2-40B4-BE49-F238E27FC236}">
              <a16:creationId xmlns:a16="http://schemas.microsoft.com/office/drawing/2014/main" id="{00000000-0008-0000-0300-000058000000}"/>
            </a:ext>
          </a:extLst>
        </xdr:cNvPr>
        <xdr:cNvSpPr/>
      </xdr:nvSpPr>
      <xdr:spPr>
        <a:xfrm>
          <a:off x="4064000" y="75615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44</xdr:row>
      <xdr:rowOff>104157</xdr:rowOff>
    </xdr:from>
    <xdr:ext cx="736600" cy="259045"/>
    <xdr:sp macro="" textlink="">
      <xdr:nvSpPr>
        <xdr:cNvPr id="89" name="テキスト ボックス 88">
          <a:extLst>
            <a:ext uri="{FF2B5EF4-FFF2-40B4-BE49-F238E27FC236}">
              <a16:creationId xmlns:a16="http://schemas.microsoft.com/office/drawing/2014/main" id="{00000000-0008-0000-0300-000059000000}"/>
            </a:ext>
          </a:extLst>
        </xdr:cNvPr>
        <xdr:cNvSpPr txBox="1"/>
      </xdr:nvSpPr>
      <xdr:spPr>
        <a:xfrm>
          <a:off x="3733800" y="76479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44</xdr:row>
      <xdr:rowOff>17780</xdr:rowOff>
    </xdr:from>
    <xdr:to>
      <xdr:col>15</xdr:col>
      <xdr:colOff>133350</xdr:colOff>
      <xdr:row>44</xdr:row>
      <xdr:rowOff>119380</xdr:rowOff>
    </xdr:to>
    <xdr:sp macro="" textlink="">
      <xdr:nvSpPr>
        <xdr:cNvPr id="90" name="楕円 89">
          <a:extLst>
            <a:ext uri="{FF2B5EF4-FFF2-40B4-BE49-F238E27FC236}">
              <a16:creationId xmlns:a16="http://schemas.microsoft.com/office/drawing/2014/main" id="{00000000-0008-0000-0300-00005A000000}"/>
            </a:ext>
          </a:extLst>
        </xdr:cNvPr>
        <xdr:cNvSpPr/>
      </xdr:nvSpPr>
      <xdr:spPr>
        <a:xfrm>
          <a:off x="3175000" y="75615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44</xdr:row>
      <xdr:rowOff>104157</xdr:rowOff>
    </xdr:from>
    <xdr:ext cx="762000" cy="259045"/>
    <xdr:sp macro="" textlink="">
      <xdr:nvSpPr>
        <xdr:cNvPr id="91" name="テキスト ボックス 90">
          <a:extLst>
            <a:ext uri="{FF2B5EF4-FFF2-40B4-BE49-F238E27FC236}">
              <a16:creationId xmlns:a16="http://schemas.microsoft.com/office/drawing/2014/main" id="{00000000-0008-0000-0300-00005B000000}"/>
            </a:ext>
          </a:extLst>
        </xdr:cNvPr>
        <xdr:cNvSpPr txBox="1"/>
      </xdr:nvSpPr>
      <xdr:spPr>
        <a:xfrm>
          <a:off x="2844800" y="76479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44</xdr:row>
      <xdr:rowOff>17780</xdr:rowOff>
    </xdr:from>
    <xdr:to>
      <xdr:col>11</xdr:col>
      <xdr:colOff>82550</xdr:colOff>
      <xdr:row>44</xdr:row>
      <xdr:rowOff>119380</xdr:rowOff>
    </xdr:to>
    <xdr:sp macro="" textlink="">
      <xdr:nvSpPr>
        <xdr:cNvPr id="92" name="楕円 91">
          <a:extLst>
            <a:ext uri="{FF2B5EF4-FFF2-40B4-BE49-F238E27FC236}">
              <a16:creationId xmlns:a16="http://schemas.microsoft.com/office/drawing/2014/main" id="{00000000-0008-0000-0300-00005C000000}"/>
            </a:ext>
          </a:extLst>
        </xdr:cNvPr>
        <xdr:cNvSpPr/>
      </xdr:nvSpPr>
      <xdr:spPr>
        <a:xfrm>
          <a:off x="2286000" y="75615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44</xdr:row>
      <xdr:rowOff>104157</xdr:rowOff>
    </xdr:from>
    <xdr:ext cx="762000" cy="259045"/>
    <xdr:sp macro="" textlink="">
      <xdr:nvSpPr>
        <xdr:cNvPr id="93" name="テキスト ボックス 92">
          <a:extLst>
            <a:ext uri="{FF2B5EF4-FFF2-40B4-BE49-F238E27FC236}">
              <a16:creationId xmlns:a16="http://schemas.microsoft.com/office/drawing/2014/main" id="{00000000-0008-0000-0300-00005D000000}"/>
            </a:ext>
          </a:extLst>
        </xdr:cNvPr>
        <xdr:cNvSpPr txBox="1"/>
      </xdr:nvSpPr>
      <xdr:spPr>
        <a:xfrm>
          <a:off x="1955800" y="76479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43</xdr:row>
      <xdr:rowOff>165100</xdr:rowOff>
    </xdr:from>
    <xdr:to>
      <xdr:col>7</xdr:col>
      <xdr:colOff>31750</xdr:colOff>
      <xdr:row>44</xdr:row>
      <xdr:rowOff>95250</xdr:rowOff>
    </xdr:to>
    <xdr:sp macro="" textlink="">
      <xdr:nvSpPr>
        <xdr:cNvPr id="94" name="楕円 93">
          <a:extLst>
            <a:ext uri="{FF2B5EF4-FFF2-40B4-BE49-F238E27FC236}">
              <a16:creationId xmlns:a16="http://schemas.microsoft.com/office/drawing/2014/main" id="{00000000-0008-0000-0300-00005E000000}"/>
            </a:ext>
          </a:extLst>
        </xdr:cNvPr>
        <xdr:cNvSpPr/>
      </xdr:nvSpPr>
      <xdr:spPr>
        <a:xfrm>
          <a:off x="1397000" y="75374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44</xdr:row>
      <xdr:rowOff>80027</xdr:rowOff>
    </xdr:from>
    <xdr:ext cx="762000" cy="259045"/>
    <xdr:sp macro="" textlink="">
      <xdr:nvSpPr>
        <xdr:cNvPr id="95" name="テキスト ボックス 94">
          <a:extLst>
            <a:ext uri="{FF2B5EF4-FFF2-40B4-BE49-F238E27FC236}">
              <a16:creationId xmlns:a16="http://schemas.microsoft.com/office/drawing/2014/main" id="{00000000-0008-0000-0300-00005F000000}"/>
            </a:ext>
          </a:extLst>
        </xdr:cNvPr>
        <xdr:cNvSpPr txBox="1"/>
      </xdr:nvSpPr>
      <xdr:spPr>
        <a:xfrm>
          <a:off x="1066800" y="76238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51</xdr:row>
      <xdr:rowOff>82550</xdr:rowOff>
    </xdr:from>
    <xdr:to>
      <xdr:col>27</xdr:col>
      <xdr:colOff>184150</xdr:colOff>
      <xdr:row>53</xdr:row>
      <xdr:rowOff>57150</xdr:rowOff>
    </xdr:to>
    <xdr:sp macro="" textlink="">
      <xdr:nvSpPr>
        <xdr:cNvPr id="96" name="正方形/長方形 95">
          <a:extLst>
            <a:ext uri="{FF2B5EF4-FFF2-40B4-BE49-F238E27FC236}">
              <a16:creationId xmlns:a16="http://schemas.microsoft.com/office/drawing/2014/main" id="{00000000-0008-0000-0300-000060000000}"/>
            </a:ext>
          </a:extLst>
        </xdr:cNvPr>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財政構造の弾力性</a:t>
          </a:r>
        </a:p>
      </xdr:txBody>
    </xdr:sp>
    <xdr:clientData/>
  </xdr:twoCellAnchor>
  <xdr:oneCellAnchor>
    <xdr:from>
      <xdr:col>8</xdr:col>
      <xdr:colOff>17130</xdr:colOff>
      <xdr:row>53</xdr:row>
      <xdr:rowOff>101600</xdr:rowOff>
    </xdr:from>
    <xdr:ext cx="1438940" cy="309059"/>
    <xdr:sp macro="" textlink="">
      <xdr:nvSpPr>
        <xdr:cNvPr id="97" name="テキスト ボックス 96">
          <a:extLst>
            <a:ext uri="{FF2B5EF4-FFF2-40B4-BE49-F238E27FC236}">
              <a16:creationId xmlns:a16="http://schemas.microsoft.com/office/drawing/2014/main" id="{00000000-0008-0000-0300-000061000000}"/>
            </a:ext>
          </a:extLst>
        </xdr:cNvPr>
        <xdr:cNvSpPr txBox="1"/>
      </xdr:nvSpPr>
      <xdr:spPr>
        <a:xfrm>
          <a:off x="1693530" y="918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経常収支比率</a:t>
          </a:r>
        </a:p>
      </xdr:txBody>
    </xdr:sp>
    <xdr:clientData/>
  </xdr:oneCellAnchor>
  <xdr:oneCellAnchor>
    <xdr:from>
      <xdr:col>15</xdr:col>
      <xdr:colOff>116220</xdr:colOff>
      <xdr:row>53</xdr:row>
      <xdr:rowOff>76200</xdr:rowOff>
    </xdr:from>
    <xdr:ext cx="1651000" cy="359073"/>
    <xdr:sp macro="" textlink="">
      <xdr:nvSpPr>
        <xdr:cNvPr id="98" name="テキスト ボックス 97">
          <a:extLst>
            <a:ext uri="{FF2B5EF4-FFF2-40B4-BE49-F238E27FC236}">
              <a16:creationId xmlns:a16="http://schemas.microsoft.com/office/drawing/2014/main" id="{00000000-0008-0000-0300-000062000000}"/>
            </a:ext>
          </a:extLst>
        </xdr:cNvPr>
        <xdr:cNvSpPr txBox="1"/>
      </xdr:nvSpPr>
      <xdr:spPr>
        <a:xfrm>
          <a:off x="3259470"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[100.5%]</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52</xdr:row>
      <xdr:rowOff>165100</xdr:rowOff>
    </xdr:from>
    <xdr:to>
      <xdr:col>35</xdr:col>
      <xdr:colOff>95250</xdr:colOff>
      <xdr:row>54</xdr:row>
      <xdr:rowOff>76200</xdr:rowOff>
    </xdr:to>
    <xdr:sp macro="" textlink="">
      <xdr:nvSpPr>
        <xdr:cNvPr id="99" name="正方形/長方形 98">
          <a:extLst>
            <a:ext uri="{FF2B5EF4-FFF2-40B4-BE49-F238E27FC236}">
              <a16:creationId xmlns:a16="http://schemas.microsoft.com/office/drawing/2014/main" id="{00000000-0008-0000-0300-000063000000}"/>
            </a:ext>
          </a:extLst>
        </xdr:cNvPr>
        <xdr:cNvSpPr/>
      </xdr:nvSpPr>
      <xdr:spPr>
        <a:xfrm>
          <a:off x="5905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54</xdr:row>
      <xdr:rowOff>12700</xdr:rowOff>
    </xdr:from>
    <xdr:to>
      <xdr:col>35</xdr:col>
      <xdr:colOff>95250</xdr:colOff>
      <xdr:row>55</xdr:row>
      <xdr:rowOff>95250</xdr:rowOff>
    </xdr:to>
    <xdr:sp macro="" textlink="">
      <xdr:nvSpPr>
        <xdr:cNvPr id="100" name="正方形/長方形 99">
          <a:extLst>
            <a:ext uri="{FF2B5EF4-FFF2-40B4-BE49-F238E27FC236}">
              <a16:creationId xmlns:a16="http://schemas.microsoft.com/office/drawing/2014/main" id="{00000000-0008-0000-0300-000064000000}"/>
            </a:ext>
          </a:extLst>
        </xdr:cNvPr>
        <xdr:cNvSpPr/>
      </xdr:nvSpPr>
      <xdr:spPr>
        <a:xfrm>
          <a:off x="5905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130/132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52</xdr:row>
      <xdr:rowOff>165100</xdr:rowOff>
    </xdr:from>
    <xdr:to>
      <xdr:col>42</xdr:col>
      <xdr:colOff>25400</xdr:colOff>
      <xdr:row>54</xdr:row>
      <xdr:rowOff>76200</xdr:rowOff>
    </xdr:to>
    <xdr:sp macro="" textlink="">
      <xdr:nvSpPr>
        <xdr:cNvPr id="101" name="正方形/長方形 100">
          <a:extLst>
            <a:ext uri="{FF2B5EF4-FFF2-40B4-BE49-F238E27FC236}">
              <a16:creationId xmlns:a16="http://schemas.microsoft.com/office/drawing/2014/main" id="{00000000-0008-0000-0300-000065000000}"/>
            </a:ext>
          </a:extLst>
        </xdr:cNvPr>
        <xdr:cNvSpPr/>
      </xdr:nvSpPr>
      <xdr:spPr>
        <a:xfrm>
          <a:off x="7556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54</xdr:row>
      <xdr:rowOff>12700</xdr:rowOff>
    </xdr:from>
    <xdr:to>
      <xdr:col>42</xdr:col>
      <xdr:colOff>25400</xdr:colOff>
      <xdr:row>55</xdr:row>
      <xdr:rowOff>95250</xdr:rowOff>
    </xdr:to>
    <xdr:sp macro="" textlink="">
      <xdr:nvSpPr>
        <xdr:cNvPr id="102" name="正方形/長方形 101">
          <a:extLst>
            <a:ext uri="{FF2B5EF4-FFF2-40B4-BE49-F238E27FC236}">
              <a16:creationId xmlns:a16="http://schemas.microsoft.com/office/drawing/2014/main" id="{00000000-0008-0000-0300-000066000000}"/>
            </a:ext>
          </a:extLst>
        </xdr:cNvPr>
        <xdr:cNvSpPr/>
      </xdr:nvSpPr>
      <xdr:spPr>
        <a:xfrm>
          <a:off x="7556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52</xdr:row>
      <xdr:rowOff>165100</xdr:rowOff>
    </xdr:from>
    <xdr:to>
      <xdr:col>49</xdr:col>
      <xdr:colOff>19050</xdr:colOff>
      <xdr:row>54</xdr:row>
      <xdr:rowOff>76200</xdr:rowOff>
    </xdr:to>
    <xdr:sp macro="" textlink="">
      <xdr:nvSpPr>
        <xdr:cNvPr id="103" name="正方形/長方形 102">
          <a:extLst>
            <a:ext uri="{FF2B5EF4-FFF2-40B4-BE49-F238E27FC236}">
              <a16:creationId xmlns:a16="http://schemas.microsoft.com/office/drawing/2014/main" id="{00000000-0008-0000-0300-000067000000}"/>
            </a:ext>
          </a:extLst>
        </xdr:cNvPr>
        <xdr:cNvSpPr/>
      </xdr:nvSpPr>
      <xdr:spPr>
        <a:xfrm>
          <a:off x="9017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43</xdr:col>
      <xdr:colOff>6350</xdr:colOff>
      <xdr:row>54</xdr:row>
      <xdr:rowOff>12700</xdr:rowOff>
    </xdr:from>
    <xdr:to>
      <xdr:col>49</xdr:col>
      <xdr:colOff>19050</xdr:colOff>
      <xdr:row>55</xdr:row>
      <xdr:rowOff>95250</xdr:rowOff>
    </xdr:to>
    <xdr:sp macro="" textlink="">
      <xdr:nvSpPr>
        <xdr:cNvPr id="104" name="正方形/長方形 103">
          <a:extLst>
            <a:ext uri="{FF2B5EF4-FFF2-40B4-BE49-F238E27FC236}">
              <a16:creationId xmlns:a16="http://schemas.microsoft.com/office/drawing/2014/main" id="{00000000-0008-0000-0300-000068000000}"/>
            </a:ext>
          </a:extLst>
        </xdr:cNvPr>
        <xdr:cNvSpPr/>
      </xdr:nvSpPr>
      <xdr:spPr>
        <a:xfrm>
          <a:off x="9017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91.5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55</xdr:row>
      <xdr:rowOff>158750</xdr:rowOff>
    </xdr:from>
    <xdr:to>
      <xdr:col>27</xdr:col>
      <xdr:colOff>184150</xdr:colOff>
      <xdr:row>70</xdr:row>
      <xdr:rowOff>0</xdr:rowOff>
    </xdr:to>
    <xdr:sp macro="" textlink="">
      <xdr:nvSpPr>
        <xdr:cNvPr id="105" name="正方形/長方形 104">
          <a:extLst>
            <a:ext uri="{FF2B5EF4-FFF2-40B4-BE49-F238E27FC236}">
              <a16:creationId xmlns:a16="http://schemas.microsoft.com/office/drawing/2014/main" id="{00000000-0008-0000-0300-000069000000}"/>
            </a:ext>
          </a:extLst>
        </xdr:cNvPr>
        <xdr:cNvSpPr/>
      </xdr:nvSpPr>
      <xdr:spPr>
        <a:xfrm>
          <a:off x="762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57</xdr:col>
      <xdr:colOff>120650</xdr:colOff>
      <xdr:row>70</xdr:row>
      <xdr:rowOff>0</xdr:rowOff>
    </xdr:to>
    <xdr:sp macro="" textlink="">
      <xdr:nvSpPr>
        <xdr:cNvPr id="106" name="正方形/長方形 105">
          <a:extLst>
            <a:ext uri="{FF2B5EF4-FFF2-40B4-BE49-F238E27FC236}">
              <a16:creationId xmlns:a16="http://schemas.microsoft.com/office/drawing/2014/main" id="{00000000-0008-0000-0300-00006A000000}"/>
            </a:ext>
          </a:extLst>
        </xdr:cNvPr>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46</xdr:col>
      <xdr:colOff>203200</xdr:colOff>
      <xdr:row>57</xdr:row>
      <xdr:rowOff>69850</xdr:rowOff>
    </xdr:to>
    <xdr:sp macro="" textlink="">
      <xdr:nvSpPr>
        <xdr:cNvPr id="107" name="正方形/長方形 106">
          <a:extLst>
            <a:ext uri="{FF2B5EF4-FFF2-40B4-BE49-F238E27FC236}">
              <a16:creationId xmlns:a16="http://schemas.microsoft.com/office/drawing/2014/main" id="{00000000-0008-0000-0300-00006B000000}"/>
            </a:ext>
          </a:extLst>
        </xdr:cNvPr>
        <xdr:cNvSpPr/>
      </xdr:nvSpPr>
      <xdr:spPr>
        <a:xfrm>
          <a:off x="6032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経常収支比率の分析欄</a:t>
          </a:r>
        </a:p>
      </xdr:txBody>
    </xdr:sp>
    <xdr:clientData/>
  </xdr:twoCellAnchor>
  <xdr:twoCellAnchor>
    <xdr:from>
      <xdr:col>29</xdr:col>
      <xdr:colOff>82550</xdr:colOff>
      <xdr:row>57</xdr:row>
      <xdr:rowOff>133350</xdr:rowOff>
    </xdr:from>
    <xdr:to>
      <xdr:col>56</xdr:col>
      <xdr:colOff>203200</xdr:colOff>
      <xdr:row>69</xdr:row>
      <xdr:rowOff>107950</xdr:rowOff>
    </xdr:to>
    <xdr:sp macro="" textlink="" fLocksText="0">
      <xdr:nvSpPr>
        <xdr:cNvPr id="108" name="テキスト ボックス 107">
          <a:extLst>
            <a:ext uri="{FF2B5EF4-FFF2-40B4-BE49-F238E27FC236}">
              <a16:creationId xmlns:a16="http://schemas.microsoft.com/office/drawing/2014/main" id="{00000000-0008-0000-0300-00006C000000}"/>
            </a:ext>
          </a:extLst>
        </xdr:cNvPr>
        <xdr:cNvSpPr txBox="1"/>
      </xdr:nvSpPr>
      <xdr:spPr>
        <a:xfrm>
          <a:off x="6159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　市税や地方特例交付金等により経常一般財源は増となったが、給与改定に伴う人件費の増や、物価高騰などに伴う補助費等の増の影響により経常経費が増となったため経常収支比率が上昇した。類似団体と比較すると人件費、公債費が多額となっており、財政の硬直化が懸念される。今後も引き続き、職員の計画的な採用等により義務的経費の縮減に努めるとともに、起債枠の設定による公債費の抑制を図る取り組みを行う。また公共施設等総合管理計画に基づき、公共施設の集約を図り、固定的経費削減に努める。</a:t>
          </a:r>
        </a:p>
      </xdr:txBody>
    </xdr:sp>
    <xdr:clientData/>
  </xdr:twoCellAnchor>
  <xdr:oneCellAnchor>
    <xdr:from>
      <xdr:col>3</xdr:col>
      <xdr:colOff>95250</xdr:colOff>
      <xdr:row>54</xdr:row>
      <xdr:rowOff>139700</xdr:rowOff>
    </xdr:from>
    <xdr:ext cx="298543" cy="225703"/>
    <xdr:sp macro="" textlink="">
      <xdr:nvSpPr>
        <xdr:cNvPr id="109" name="テキスト ボックス 108">
          <a:extLst>
            <a:ext uri="{FF2B5EF4-FFF2-40B4-BE49-F238E27FC236}">
              <a16:creationId xmlns:a16="http://schemas.microsoft.com/office/drawing/2014/main" id="{00000000-0008-0000-0300-00006D000000}"/>
            </a:ext>
          </a:extLst>
        </xdr:cNvPr>
        <xdr:cNvSpPr txBox="1"/>
      </xdr:nvSpPr>
      <xdr:spPr>
        <a:xfrm>
          <a:off x="723900" y="939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70</xdr:row>
      <xdr:rowOff>0</xdr:rowOff>
    </xdr:from>
    <xdr:to>
      <xdr:col>27</xdr:col>
      <xdr:colOff>184150</xdr:colOff>
      <xdr:row>70</xdr:row>
      <xdr:rowOff>0</xdr:rowOff>
    </xdr:to>
    <xdr:cxnSp macro="">
      <xdr:nvCxnSpPr>
        <xdr:cNvPr id="110" name="直線コネクタ 109">
          <a:extLst>
            <a:ext uri="{FF2B5EF4-FFF2-40B4-BE49-F238E27FC236}">
              <a16:creationId xmlns:a16="http://schemas.microsoft.com/office/drawing/2014/main" id="{00000000-0008-0000-0300-00006E000000}"/>
            </a:ext>
          </a:extLst>
        </xdr:cNvPr>
        <xdr:cNvCxnSpPr/>
      </xdr:nvCxnSpPr>
      <xdr:spPr>
        <a:xfrm>
          <a:off x="762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macro="" textlink="">
      <xdr:nvSpPr>
        <xdr:cNvPr id="111" name="テキスト ボックス 110">
          <a:extLst>
            <a:ext uri="{FF2B5EF4-FFF2-40B4-BE49-F238E27FC236}">
              <a16:creationId xmlns:a16="http://schemas.microsoft.com/office/drawing/2014/main" id="{00000000-0008-0000-0300-00006F000000}"/>
            </a:ext>
          </a:extLst>
        </xdr:cNvPr>
        <xdr:cNvSpPr txBox="1"/>
      </xdr:nvSpPr>
      <xdr:spPr>
        <a:xfrm>
          <a:off x="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67</xdr:row>
      <xdr:rowOff>169635</xdr:rowOff>
    </xdr:from>
    <xdr:to>
      <xdr:col>27</xdr:col>
      <xdr:colOff>184150</xdr:colOff>
      <xdr:row>67</xdr:row>
      <xdr:rowOff>169635</xdr:rowOff>
    </xdr:to>
    <xdr:cxnSp macro="">
      <xdr:nvCxnSpPr>
        <xdr:cNvPr id="112" name="直線コネクタ 111">
          <a:extLst>
            <a:ext uri="{FF2B5EF4-FFF2-40B4-BE49-F238E27FC236}">
              <a16:creationId xmlns:a16="http://schemas.microsoft.com/office/drawing/2014/main" id="{00000000-0008-0000-0300-000070000000}"/>
            </a:ext>
          </a:extLst>
        </xdr:cNvPr>
        <xdr:cNvCxnSpPr/>
      </xdr:nvCxnSpPr>
      <xdr:spPr>
        <a:xfrm>
          <a:off x="762000" y="1165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67</xdr:row>
      <xdr:rowOff>27412</xdr:rowOff>
    </xdr:from>
    <xdr:ext cx="762000" cy="259045"/>
    <xdr:sp macro="" textlink="">
      <xdr:nvSpPr>
        <xdr:cNvPr id="113" name="テキスト ボックス 112">
          <a:extLst>
            <a:ext uri="{FF2B5EF4-FFF2-40B4-BE49-F238E27FC236}">
              <a16:creationId xmlns:a16="http://schemas.microsoft.com/office/drawing/2014/main" id="{00000000-0008-0000-0300-000071000000}"/>
            </a:ext>
          </a:extLst>
        </xdr:cNvPr>
        <xdr:cNvSpPr txBox="1"/>
      </xdr:nvSpPr>
      <xdr:spPr>
        <a:xfrm>
          <a:off x="0" y="1151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65</xdr:row>
      <xdr:rowOff>167822</xdr:rowOff>
    </xdr:from>
    <xdr:to>
      <xdr:col>27</xdr:col>
      <xdr:colOff>184150</xdr:colOff>
      <xdr:row>65</xdr:row>
      <xdr:rowOff>167822</xdr:rowOff>
    </xdr:to>
    <xdr:cxnSp macro="">
      <xdr:nvCxnSpPr>
        <xdr:cNvPr id="114" name="直線コネクタ 113">
          <a:extLst>
            <a:ext uri="{FF2B5EF4-FFF2-40B4-BE49-F238E27FC236}">
              <a16:creationId xmlns:a16="http://schemas.microsoft.com/office/drawing/2014/main" id="{00000000-0008-0000-0300-000072000000}"/>
            </a:ext>
          </a:extLst>
        </xdr:cNvPr>
        <xdr:cNvCxnSpPr/>
      </xdr:nvCxnSpPr>
      <xdr:spPr>
        <a:xfrm>
          <a:off x="762000" y="1131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65</xdr:row>
      <xdr:rowOff>25599</xdr:rowOff>
    </xdr:from>
    <xdr:ext cx="762000" cy="259045"/>
    <xdr:sp macro="" textlink="">
      <xdr:nvSpPr>
        <xdr:cNvPr id="115" name="テキスト ボックス 114">
          <a:extLst>
            <a:ext uri="{FF2B5EF4-FFF2-40B4-BE49-F238E27FC236}">
              <a16:creationId xmlns:a16="http://schemas.microsoft.com/office/drawing/2014/main" id="{00000000-0008-0000-0300-000073000000}"/>
            </a:ext>
          </a:extLst>
        </xdr:cNvPr>
        <xdr:cNvSpPr txBox="1"/>
      </xdr:nvSpPr>
      <xdr:spPr>
        <a:xfrm>
          <a:off x="0" y="1116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63</xdr:row>
      <xdr:rowOff>166007</xdr:rowOff>
    </xdr:from>
    <xdr:to>
      <xdr:col>27</xdr:col>
      <xdr:colOff>184150</xdr:colOff>
      <xdr:row>63</xdr:row>
      <xdr:rowOff>166007</xdr:rowOff>
    </xdr:to>
    <xdr:cxnSp macro="">
      <xdr:nvCxnSpPr>
        <xdr:cNvPr id="116" name="直線コネクタ 115">
          <a:extLst>
            <a:ext uri="{FF2B5EF4-FFF2-40B4-BE49-F238E27FC236}">
              <a16:creationId xmlns:a16="http://schemas.microsoft.com/office/drawing/2014/main" id="{00000000-0008-0000-0300-000074000000}"/>
            </a:ext>
          </a:extLst>
        </xdr:cNvPr>
        <xdr:cNvCxnSpPr/>
      </xdr:nvCxnSpPr>
      <xdr:spPr>
        <a:xfrm>
          <a:off x="762000" y="1096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63</xdr:row>
      <xdr:rowOff>23784</xdr:rowOff>
    </xdr:from>
    <xdr:ext cx="762000" cy="259045"/>
    <xdr:sp macro="" textlink="">
      <xdr:nvSpPr>
        <xdr:cNvPr id="117" name="テキスト ボックス 116">
          <a:extLst>
            <a:ext uri="{FF2B5EF4-FFF2-40B4-BE49-F238E27FC236}">
              <a16:creationId xmlns:a16="http://schemas.microsoft.com/office/drawing/2014/main" id="{00000000-0008-0000-0300-000075000000}"/>
            </a:ext>
          </a:extLst>
        </xdr:cNvPr>
        <xdr:cNvSpPr txBox="1"/>
      </xdr:nvSpPr>
      <xdr:spPr>
        <a:xfrm>
          <a:off x="0" y="1082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61</xdr:row>
      <xdr:rowOff>164193</xdr:rowOff>
    </xdr:from>
    <xdr:to>
      <xdr:col>27</xdr:col>
      <xdr:colOff>184150</xdr:colOff>
      <xdr:row>61</xdr:row>
      <xdr:rowOff>164193</xdr:rowOff>
    </xdr:to>
    <xdr:cxnSp macro="">
      <xdr:nvCxnSpPr>
        <xdr:cNvPr id="118" name="直線コネクタ 117">
          <a:extLst>
            <a:ext uri="{FF2B5EF4-FFF2-40B4-BE49-F238E27FC236}">
              <a16:creationId xmlns:a16="http://schemas.microsoft.com/office/drawing/2014/main" id="{00000000-0008-0000-0300-000076000000}"/>
            </a:ext>
          </a:extLst>
        </xdr:cNvPr>
        <xdr:cNvCxnSpPr/>
      </xdr:nvCxnSpPr>
      <xdr:spPr>
        <a:xfrm>
          <a:off x="762000" y="1062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61</xdr:row>
      <xdr:rowOff>21970</xdr:rowOff>
    </xdr:from>
    <xdr:ext cx="762000" cy="259045"/>
    <xdr:sp macro="" textlink="">
      <xdr:nvSpPr>
        <xdr:cNvPr id="119" name="テキスト ボックス 118">
          <a:extLst>
            <a:ext uri="{FF2B5EF4-FFF2-40B4-BE49-F238E27FC236}">
              <a16:creationId xmlns:a16="http://schemas.microsoft.com/office/drawing/2014/main" id="{00000000-0008-0000-0300-000077000000}"/>
            </a:ext>
          </a:extLst>
        </xdr:cNvPr>
        <xdr:cNvSpPr txBox="1"/>
      </xdr:nvSpPr>
      <xdr:spPr>
        <a:xfrm>
          <a:off x="0" y="1048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59</xdr:row>
      <xdr:rowOff>162378</xdr:rowOff>
    </xdr:from>
    <xdr:to>
      <xdr:col>27</xdr:col>
      <xdr:colOff>184150</xdr:colOff>
      <xdr:row>59</xdr:row>
      <xdr:rowOff>162378</xdr:rowOff>
    </xdr:to>
    <xdr:cxnSp macro="">
      <xdr:nvCxnSpPr>
        <xdr:cNvPr id="120" name="直線コネクタ 119">
          <a:extLst>
            <a:ext uri="{FF2B5EF4-FFF2-40B4-BE49-F238E27FC236}">
              <a16:creationId xmlns:a16="http://schemas.microsoft.com/office/drawing/2014/main" id="{00000000-0008-0000-0300-000078000000}"/>
            </a:ext>
          </a:extLst>
        </xdr:cNvPr>
        <xdr:cNvCxnSpPr/>
      </xdr:nvCxnSpPr>
      <xdr:spPr>
        <a:xfrm>
          <a:off x="762000" y="1027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59</xdr:row>
      <xdr:rowOff>20155</xdr:rowOff>
    </xdr:from>
    <xdr:ext cx="762000" cy="259045"/>
    <xdr:sp macro="" textlink="">
      <xdr:nvSpPr>
        <xdr:cNvPr id="121" name="テキスト ボックス 120">
          <a:extLst>
            <a:ext uri="{FF2B5EF4-FFF2-40B4-BE49-F238E27FC236}">
              <a16:creationId xmlns:a16="http://schemas.microsoft.com/office/drawing/2014/main" id="{00000000-0008-0000-0300-000079000000}"/>
            </a:ext>
          </a:extLst>
        </xdr:cNvPr>
        <xdr:cNvSpPr txBox="1"/>
      </xdr:nvSpPr>
      <xdr:spPr>
        <a:xfrm>
          <a:off x="0" y="1013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57</xdr:row>
      <xdr:rowOff>160565</xdr:rowOff>
    </xdr:from>
    <xdr:to>
      <xdr:col>27</xdr:col>
      <xdr:colOff>184150</xdr:colOff>
      <xdr:row>57</xdr:row>
      <xdr:rowOff>160565</xdr:rowOff>
    </xdr:to>
    <xdr:cxnSp macro="">
      <xdr:nvCxnSpPr>
        <xdr:cNvPr id="122" name="直線コネクタ 121">
          <a:extLst>
            <a:ext uri="{FF2B5EF4-FFF2-40B4-BE49-F238E27FC236}">
              <a16:creationId xmlns:a16="http://schemas.microsoft.com/office/drawing/2014/main" id="{00000000-0008-0000-0300-00007A000000}"/>
            </a:ext>
          </a:extLst>
        </xdr:cNvPr>
        <xdr:cNvCxnSpPr/>
      </xdr:nvCxnSpPr>
      <xdr:spPr>
        <a:xfrm>
          <a:off x="762000" y="993321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57</xdr:row>
      <xdr:rowOff>18342</xdr:rowOff>
    </xdr:from>
    <xdr:ext cx="762000" cy="259045"/>
    <xdr:sp macro="" textlink="">
      <xdr:nvSpPr>
        <xdr:cNvPr id="123" name="テキスト ボックス 122">
          <a:extLst>
            <a:ext uri="{FF2B5EF4-FFF2-40B4-BE49-F238E27FC236}">
              <a16:creationId xmlns:a16="http://schemas.microsoft.com/office/drawing/2014/main" id="{00000000-0008-0000-0300-00007B000000}"/>
            </a:ext>
          </a:extLst>
        </xdr:cNvPr>
        <xdr:cNvSpPr txBox="1"/>
      </xdr:nvSpPr>
      <xdr:spPr>
        <a:xfrm>
          <a:off x="0" y="9790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55</xdr:row>
      <xdr:rowOff>158750</xdr:rowOff>
    </xdr:to>
    <xdr:cxnSp macro="">
      <xdr:nvCxnSpPr>
        <xdr:cNvPr id="124" name="直線コネクタ 123">
          <a:extLst>
            <a:ext uri="{FF2B5EF4-FFF2-40B4-BE49-F238E27FC236}">
              <a16:creationId xmlns:a16="http://schemas.microsoft.com/office/drawing/2014/main" id="{00000000-0008-0000-0300-00007C000000}"/>
            </a:ext>
          </a:extLst>
        </xdr:cNvPr>
        <xdr:cNvCxnSpPr/>
      </xdr:nvCxnSpPr>
      <xdr:spPr>
        <a:xfrm>
          <a:off x="762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macro="" textlink="">
      <xdr:nvSpPr>
        <xdr:cNvPr id="125" name="テキスト ボックス 124">
          <a:extLst>
            <a:ext uri="{FF2B5EF4-FFF2-40B4-BE49-F238E27FC236}">
              <a16:creationId xmlns:a16="http://schemas.microsoft.com/office/drawing/2014/main" id="{00000000-0008-0000-0300-00007D000000}"/>
            </a:ext>
          </a:extLst>
        </xdr:cNvPr>
        <xdr:cNvSpPr txBox="1"/>
      </xdr:nvSpPr>
      <xdr:spPr>
        <a:xfrm>
          <a:off x="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70</xdr:row>
      <xdr:rowOff>0</xdr:rowOff>
    </xdr:to>
    <xdr:sp macro="" textlink="">
      <xdr:nvSpPr>
        <xdr:cNvPr id="126" name="財政構造の弾力性グラフ枠">
          <a:extLst>
            <a:ext uri="{FF2B5EF4-FFF2-40B4-BE49-F238E27FC236}">
              <a16:creationId xmlns:a16="http://schemas.microsoft.com/office/drawing/2014/main" id="{00000000-0008-0000-0300-00007E000000}"/>
            </a:ext>
          </a:extLst>
        </xdr:cNvPr>
        <xdr:cNvSpPr/>
      </xdr:nvSpPr>
      <xdr:spPr>
        <a:xfrm>
          <a:off x="762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57</xdr:row>
      <xdr:rowOff>126093</xdr:rowOff>
    </xdr:from>
    <xdr:to>
      <xdr:col>23</xdr:col>
      <xdr:colOff>133350</xdr:colOff>
      <xdr:row>67</xdr:row>
      <xdr:rowOff>17962</xdr:rowOff>
    </xdr:to>
    <xdr:cxnSp macro="">
      <xdr:nvCxnSpPr>
        <xdr:cNvPr id="127" name="直線コネクタ 126">
          <a:extLst>
            <a:ext uri="{FF2B5EF4-FFF2-40B4-BE49-F238E27FC236}">
              <a16:creationId xmlns:a16="http://schemas.microsoft.com/office/drawing/2014/main" id="{00000000-0008-0000-0300-00007F000000}"/>
            </a:ext>
          </a:extLst>
        </xdr:cNvPr>
        <xdr:cNvCxnSpPr/>
      </xdr:nvCxnSpPr>
      <xdr:spPr>
        <a:xfrm flipV="1">
          <a:off x="4953000" y="9898743"/>
          <a:ext cx="0" cy="1606369"/>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66</xdr:row>
      <xdr:rowOff>161489</xdr:rowOff>
    </xdr:from>
    <xdr:ext cx="762000" cy="259045"/>
    <xdr:sp macro="" textlink="">
      <xdr:nvSpPr>
        <xdr:cNvPr id="128" name="財政構造の弾力性最小値テキスト">
          <a:extLst>
            <a:ext uri="{FF2B5EF4-FFF2-40B4-BE49-F238E27FC236}">
              <a16:creationId xmlns:a16="http://schemas.microsoft.com/office/drawing/2014/main" id="{00000000-0008-0000-0300-000080000000}"/>
            </a:ext>
          </a:extLst>
        </xdr:cNvPr>
        <xdr:cNvSpPr txBox="1"/>
      </xdr:nvSpPr>
      <xdr:spPr>
        <a:xfrm>
          <a:off x="5041900" y="114771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125.6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67</xdr:row>
      <xdr:rowOff>17962</xdr:rowOff>
    </xdr:from>
    <xdr:to>
      <xdr:col>24</xdr:col>
      <xdr:colOff>12700</xdr:colOff>
      <xdr:row>67</xdr:row>
      <xdr:rowOff>17962</xdr:rowOff>
    </xdr:to>
    <xdr:cxnSp macro="">
      <xdr:nvCxnSpPr>
        <xdr:cNvPr id="129" name="直線コネクタ 128">
          <a:extLst>
            <a:ext uri="{FF2B5EF4-FFF2-40B4-BE49-F238E27FC236}">
              <a16:creationId xmlns:a16="http://schemas.microsoft.com/office/drawing/2014/main" id="{00000000-0008-0000-0300-000081000000}"/>
            </a:ext>
          </a:extLst>
        </xdr:cNvPr>
        <xdr:cNvCxnSpPr/>
      </xdr:nvCxnSpPr>
      <xdr:spPr>
        <a:xfrm>
          <a:off x="4864100" y="1150511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56</xdr:row>
      <xdr:rowOff>41020</xdr:rowOff>
    </xdr:from>
    <xdr:ext cx="762000" cy="259045"/>
    <xdr:sp macro="" textlink="">
      <xdr:nvSpPr>
        <xdr:cNvPr id="130" name="財政構造の弾力性最大値テキスト">
          <a:extLst>
            <a:ext uri="{FF2B5EF4-FFF2-40B4-BE49-F238E27FC236}">
              <a16:creationId xmlns:a16="http://schemas.microsoft.com/office/drawing/2014/main" id="{00000000-0008-0000-0300-000082000000}"/>
            </a:ext>
          </a:extLst>
        </xdr:cNvPr>
        <xdr:cNvSpPr txBox="1"/>
      </xdr:nvSpPr>
      <xdr:spPr>
        <a:xfrm>
          <a:off x="5041900" y="96422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79.0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57</xdr:row>
      <xdr:rowOff>126093</xdr:rowOff>
    </xdr:from>
    <xdr:to>
      <xdr:col>24</xdr:col>
      <xdr:colOff>12700</xdr:colOff>
      <xdr:row>57</xdr:row>
      <xdr:rowOff>126093</xdr:rowOff>
    </xdr:to>
    <xdr:cxnSp macro="">
      <xdr:nvCxnSpPr>
        <xdr:cNvPr id="131" name="直線コネクタ 130">
          <a:extLst>
            <a:ext uri="{FF2B5EF4-FFF2-40B4-BE49-F238E27FC236}">
              <a16:creationId xmlns:a16="http://schemas.microsoft.com/office/drawing/2014/main" id="{00000000-0008-0000-0300-000083000000}"/>
            </a:ext>
          </a:extLst>
        </xdr:cNvPr>
        <xdr:cNvCxnSpPr/>
      </xdr:nvCxnSpPr>
      <xdr:spPr>
        <a:xfrm>
          <a:off x="4864100" y="98987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61</xdr:row>
      <xdr:rowOff>78015</xdr:rowOff>
    </xdr:from>
    <xdr:to>
      <xdr:col>23</xdr:col>
      <xdr:colOff>133350</xdr:colOff>
      <xdr:row>62</xdr:row>
      <xdr:rowOff>9978</xdr:rowOff>
    </xdr:to>
    <xdr:cxnSp macro="">
      <xdr:nvCxnSpPr>
        <xdr:cNvPr id="132" name="直線コネクタ 131">
          <a:extLst>
            <a:ext uri="{FF2B5EF4-FFF2-40B4-BE49-F238E27FC236}">
              <a16:creationId xmlns:a16="http://schemas.microsoft.com/office/drawing/2014/main" id="{00000000-0008-0000-0300-000084000000}"/>
            </a:ext>
          </a:extLst>
        </xdr:cNvPr>
        <xdr:cNvCxnSpPr/>
      </xdr:nvCxnSpPr>
      <xdr:spPr>
        <a:xfrm>
          <a:off x="4114800" y="10536465"/>
          <a:ext cx="838200" cy="1034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59</xdr:row>
      <xdr:rowOff>70411</xdr:rowOff>
    </xdr:from>
    <xdr:ext cx="762000" cy="259045"/>
    <xdr:sp macro="" textlink="">
      <xdr:nvSpPr>
        <xdr:cNvPr id="133" name="財政構造の弾力性平均値テキスト">
          <a:extLst>
            <a:ext uri="{FF2B5EF4-FFF2-40B4-BE49-F238E27FC236}">
              <a16:creationId xmlns:a16="http://schemas.microsoft.com/office/drawing/2014/main" id="{00000000-0008-0000-0300-000085000000}"/>
            </a:ext>
          </a:extLst>
        </xdr:cNvPr>
        <xdr:cNvSpPr txBox="1"/>
      </xdr:nvSpPr>
      <xdr:spPr>
        <a:xfrm>
          <a:off x="5041900" y="1018596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60</xdr:row>
      <xdr:rowOff>53884</xdr:rowOff>
    </xdr:from>
    <xdr:to>
      <xdr:col>23</xdr:col>
      <xdr:colOff>184150</xdr:colOff>
      <xdr:row>60</xdr:row>
      <xdr:rowOff>155484</xdr:rowOff>
    </xdr:to>
    <xdr:sp macro="" textlink="">
      <xdr:nvSpPr>
        <xdr:cNvPr id="134" name="フローチャート: 判断 133">
          <a:extLst>
            <a:ext uri="{FF2B5EF4-FFF2-40B4-BE49-F238E27FC236}">
              <a16:creationId xmlns:a16="http://schemas.microsoft.com/office/drawing/2014/main" id="{00000000-0008-0000-0300-000086000000}"/>
            </a:ext>
          </a:extLst>
        </xdr:cNvPr>
        <xdr:cNvSpPr/>
      </xdr:nvSpPr>
      <xdr:spPr>
        <a:xfrm>
          <a:off x="4902200" y="103408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61</xdr:row>
      <xdr:rowOff>78015</xdr:rowOff>
    </xdr:from>
    <xdr:to>
      <xdr:col>19</xdr:col>
      <xdr:colOff>133350</xdr:colOff>
      <xdr:row>61</xdr:row>
      <xdr:rowOff>78015</xdr:rowOff>
    </xdr:to>
    <xdr:cxnSp macro="">
      <xdr:nvCxnSpPr>
        <xdr:cNvPr id="135" name="直線コネクタ 134">
          <a:extLst>
            <a:ext uri="{FF2B5EF4-FFF2-40B4-BE49-F238E27FC236}">
              <a16:creationId xmlns:a16="http://schemas.microsoft.com/office/drawing/2014/main" id="{00000000-0008-0000-0300-000087000000}"/>
            </a:ext>
          </a:extLst>
        </xdr:cNvPr>
        <xdr:cNvCxnSpPr/>
      </xdr:nvCxnSpPr>
      <xdr:spPr>
        <a:xfrm>
          <a:off x="3225800" y="10536465"/>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60</xdr:row>
      <xdr:rowOff>43543</xdr:rowOff>
    </xdr:from>
    <xdr:to>
      <xdr:col>19</xdr:col>
      <xdr:colOff>184150</xdr:colOff>
      <xdr:row>60</xdr:row>
      <xdr:rowOff>145143</xdr:rowOff>
    </xdr:to>
    <xdr:sp macro="" textlink="">
      <xdr:nvSpPr>
        <xdr:cNvPr id="136" name="フローチャート: 判断 135">
          <a:extLst>
            <a:ext uri="{FF2B5EF4-FFF2-40B4-BE49-F238E27FC236}">
              <a16:creationId xmlns:a16="http://schemas.microsoft.com/office/drawing/2014/main" id="{00000000-0008-0000-0300-000088000000}"/>
            </a:ext>
          </a:extLst>
        </xdr:cNvPr>
        <xdr:cNvSpPr/>
      </xdr:nvSpPr>
      <xdr:spPr>
        <a:xfrm>
          <a:off x="4064000" y="103305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58</xdr:row>
      <xdr:rowOff>155320</xdr:rowOff>
    </xdr:from>
    <xdr:ext cx="736600" cy="259045"/>
    <xdr:sp macro="" textlink="">
      <xdr:nvSpPr>
        <xdr:cNvPr id="137" name="テキスト ボックス 136">
          <a:extLst>
            <a:ext uri="{FF2B5EF4-FFF2-40B4-BE49-F238E27FC236}">
              <a16:creationId xmlns:a16="http://schemas.microsoft.com/office/drawing/2014/main" id="{00000000-0008-0000-0300-000089000000}"/>
            </a:ext>
          </a:extLst>
        </xdr:cNvPr>
        <xdr:cNvSpPr txBox="1"/>
      </xdr:nvSpPr>
      <xdr:spPr>
        <a:xfrm>
          <a:off x="3733800" y="1009942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60</xdr:row>
      <xdr:rowOff>77107</xdr:rowOff>
    </xdr:from>
    <xdr:to>
      <xdr:col>15</xdr:col>
      <xdr:colOff>82550</xdr:colOff>
      <xdr:row>61</xdr:row>
      <xdr:rowOff>78015</xdr:rowOff>
    </xdr:to>
    <xdr:cxnSp macro="">
      <xdr:nvCxnSpPr>
        <xdr:cNvPr id="138" name="直線コネクタ 137">
          <a:extLst>
            <a:ext uri="{FF2B5EF4-FFF2-40B4-BE49-F238E27FC236}">
              <a16:creationId xmlns:a16="http://schemas.microsoft.com/office/drawing/2014/main" id="{00000000-0008-0000-0300-00008A000000}"/>
            </a:ext>
          </a:extLst>
        </xdr:cNvPr>
        <xdr:cNvCxnSpPr/>
      </xdr:nvCxnSpPr>
      <xdr:spPr>
        <a:xfrm>
          <a:off x="2336800" y="10364107"/>
          <a:ext cx="889000" cy="1723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60</xdr:row>
      <xdr:rowOff>19413</xdr:rowOff>
    </xdr:from>
    <xdr:to>
      <xdr:col>15</xdr:col>
      <xdr:colOff>133350</xdr:colOff>
      <xdr:row>60</xdr:row>
      <xdr:rowOff>121013</xdr:rowOff>
    </xdr:to>
    <xdr:sp macro="" textlink="">
      <xdr:nvSpPr>
        <xdr:cNvPr id="139" name="フローチャート: 判断 138">
          <a:extLst>
            <a:ext uri="{FF2B5EF4-FFF2-40B4-BE49-F238E27FC236}">
              <a16:creationId xmlns:a16="http://schemas.microsoft.com/office/drawing/2014/main" id="{00000000-0008-0000-0300-00008B000000}"/>
            </a:ext>
          </a:extLst>
        </xdr:cNvPr>
        <xdr:cNvSpPr/>
      </xdr:nvSpPr>
      <xdr:spPr>
        <a:xfrm>
          <a:off x="3175000" y="103064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58</xdr:row>
      <xdr:rowOff>131190</xdr:rowOff>
    </xdr:from>
    <xdr:ext cx="762000" cy="259045"/>
    <xdr:sp macro="" textlink="">
      <xdr:nvSpPr>
        <xdr:cNvPr id="140" name="テキスト ボックス 139">
          <a:extLst>
            <a:ext uri="{FF2B5EF4-FFF2-40B4-BE49-F238E27FC236}">
              <a16:creationId xmlns:a16="http://schemas.microsoft.com/office/drawing/2014/main" id="{00000000-0008-0000-0300-00008C000000}"/>
            </a:ext>
          </a:extLst>
        </xdr:cNvPr>
        <xdr:cNvSpPr txBox="1"/>
      </xdr:nvSpPr>
      <xdr:spPr>
        <a:xfrm>
          <a:off x="2844800" y="1007529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60</xdr:row>
      <xdr:rowOff>77107</xdr:rowOff>
    </xdr:from>
    <xdr:to>
      <xdr:col>11</xdr:col>
      <xdr:colOff>31750</xdr:colOff>
      <xdr:row>61</xdr:row>
      <xdr:rowOff>43543</xdr:rowOff>
    </xdr:to>
    <xdr:cxnSp macro="">
      <xdr:nvCxnSpPr>
        <xdr:cNvPr id="141" name="直線コネクタ 140">
          <a:extLst>
            <a:ext uri="{FF2B5EF4-FFF2-40B4-BE49-F238E27FC236}">
              <a16:creationId xmlns:a16="http://schemas.microsoft.com/office/drawing/2014/main" id="{00000000-0008-0000-0300-00008D000000}"/>
            </a:ext>
          </a:extLst>
        </xdr:cNvPr>
        <xdr:cNvCxnSpPr/>
      </xdr:nvCxnSpPr>
      <xdr:spPr>
        <a:xfrm flipV="1">
          <a:off x="1447800" y="10364107"/>
          <a:ext cx="889000" cy="1378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59</xdr:row>
      <xdr:rowOff>59872</xdr:rowOff>
    </xdr:from>
    <xdr:to>
      <xdr:col>11</xdr:col>
      <xdr:colOff>82550</xdr:colOff>
      <xdr:row>59</xdr:row>
      <xdr:rowOff>161472</xdr:rowOff>
    </xdr:to>
    <xdr:sp macro="" textlink="">
      <xdr:nvSpPr>
        <xdr:cNvPr id="142" name="フローチャート: 判断 141">
          <a:extLst>
            <a:ext uri="{FF2B5EF4-FFF2-40B4-BE49-F238E27FC236}">
              <a16:creationId xmlns:a16="http://schemas.microsoft.com/office/drawing/2014/main" id="{00000000-0008-0000-0300-00008E000000}"/>
            </a:ext>
          </a:extLst>
        </xdr:cNvPr>
        <xdr:cNvSpPr/>
      </xdr:nvSpPr>
      <xdr:spPr>
        <a:xfrm>
          <a:off x="2286000" y="101754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58</xdr:row>
      <xdr:rowOff>199</xdr:rowOff>
    </xdr:from>
    <xdr:ext cx="762000" cy="259045"/>
    <xdr:sp macro="" textlink="">
      <xdr:nvSpPr>
        <xdr:cNvPr id="143" name="テキスト ボックス 142">
          <a:extLst>
            <a:ext uri="{FF2B5EF4-FFF2-40B4-BE49-F238E27FC236}">
              <a16:creationId xmlns:a16="http://schemas.microsoft.com/office/drawing/2014/main" id="{00000000-0008-0000-0300-00008F000000}"/>
            </a:ext>
          </a:extLst>
        </xdr:cNvPr>
        <xdr:cNvSpPr txBox="1"/>
      </xdr:nvSpPr>
      <xdr:spPr>
        <a:xfrm>
          <a:off x="1955800" y="994429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60</xdr:row>
      <xdr:rowOff>26307</xdr:rowOff>
    </xdr:from>
    <xdr:to>
      <xdr:col>7</xdr:col>
      <xdr:colOff>31750</xdr:colOff>
      <xdr:row>60</xdr:row>
      <xdr:rowOff>127907</xdr:rowOff>
    </xdr:to>
    <xdr:sp macro="" textlink="">
      <xdr:nvSpPr>
        <xdr:cNvPr id="144" name="フローチャート: 判断 143">
          <a:extLst>
            <a:ext uri="{FF2B5EF4-FFF2-40B4-BE49-F238E27FC236}">
              <a16:creationId xmlns:a16="http://schemas.microsoft.com/office/drawing/2014/main" id="{00000000-0008-0000-0300-000090000000}"/>
            </a:ext>
          </a:extLst>
        </xdr:cNvPr>
        <xdr:cNvSpPr/>
      </xdr:nvSpPr>
      <xdr:spPr>
        <a:xfrm>
          <a:off x="1397000" y="103133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58</xdr:row>
      <xdr:rowOff>138084</xdr:rowOff>
    </xdr:from>
    <xdr:ext cx="762000" cy="259045"/>
    <xdr:sp macro="" textlink="">
      <xdr:nvSpPr>
        <xdr:cNvPr id="145" name="テキスト ボックス 144">
          <a:extLst>
            <a:ext uri="{FF2B5EF4-FFF2-40B4-BE49-F238E27FC236}">
              <a16:creationId xmlns:a16="http://schemas.microsoft.com/office/drawing/2014/main" id="{00000000-0008-0000-0300-000091000000}"/>
            </a:ext>
          </a:extLst>
        </xdr:cNvPr>
        <xdr:cNvSpPr txBox="1"/>
      </xdr:nvSpPr>
      <xdr:spPr>
        <a:xfrm>
          <a:off x="1066800" y="1008218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69</xdr:row>
      <xdr:rowOff>168927</xdr:rowOff>
    </xdr:from>
    <xdr:ext cx="762000" cy="259045"/>
    <xdr:sp macro="" textlink="">
      <xdr:nvSpPr>
        <xdr:cNvPr id="146" name="テキスト ボックス 145">
          <a:extLst>
            <a:ext uri="{FF2B5EF4-FFF2-40B4-BE49-F238E27FC236}">
              <a16:creationId xmlns:a16="http://schemas.microsoft.com/office/drawing/2014/main" id="{00000000-0008-0000-0300-000092000000}"/>
            </a:ext>
          </a:extLst>
        </xdr:cNvPr>
        <xdr:cNvSpPr txBox="1"/>
      </xdr:nvSpPr>
      <xdr:spPr>
        <a:xfrm>
          <a:off x="4737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69</xdr:row>
      <xdr:rowOff>168927</xdr:rowOff>
    </xdr:from>
    <xdr:ext cx="762000" cy="259045"/>
    <xdr:sp macro="" textlink="">
      <xdr:nvSpPr>
        <xdr:cNvPr id="147" name="テキスト ボックス 146">
          <a:extLst>
            <a:ext uri="{FF2B5EF4-FFF2-40B4-BE49-F238E27FC236}">
              <a16:creationId xmlns:a16="http://schemas.microsoft.com/office/drawing/2014/main" id="{00000000-0008-0000-0300-000093000000}"/>
            </a:ext>
          </a:extLst>
        </xdr:cNvPr>
        <xdr:cNvSpPr txBox="1"/>
      </xdr:nvSpPr>
      <xdr:spPr>
        <a:xfrm>
          <a:off x="3898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69</xdr:row>
      <xdr:rowOff>168927</xdr:rowOff>
    </xdr:from>
    <xdr:ext cx="762000" cy="259045"/>
    <xdr:sp macro="" textlink="">
      <xdr:nvSpPr>
        <xdr:cNvPr id="148" name="テキスト ボックス 147">
          <a:extLst>
            <a:ext uri="{FF2B5EF4-FFF2-40B4-BE49-F238E27FC236}">
              <a16:creationId xmlns:a16="http://schemas.microsoft.com/office/drawing/2014/main" id="{00000000-0008-0000-0300-000094000000}"/>
            </a:ext>
          </a:extLst>
        </xdr:cNvPr>
        <xdr:cNvSpPr txBox="1"/>
      </xdr:nvSpPr>
      <xdr:spPr>
        <a:xfrm>
          <a:off x="3009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69</xdr:row>
      <xdr:rowOff>168927</xdr:rowOff>
    </xdr:from>
    <xdr:ext cx="762000" cy="259045"/>
    <xdr:sp macro="" textlink="">
      <xdr:nvSpPr>
        <xdr:cNvPr id="149" name="テキスト ボックス 148">
          <a:extLst>
            <a:ext uri="{FF2B5EF4-FFF2-40B4-BE49-F238E27FC236}">
              <a16:creationId xmlns:a16="http://schemas.microsoft.com/office/drawing/2014/main" id="{00000000-0008-0000-0300-000095000000}"/>
            </a:ext>
          </a:extLst>
        </xdr:cNvPr>
        <xdr:cNvSpPr txBox="1"/>
      </xdr:nvSpPr>
      <xdr:spPr>
        <a:xfrm>
          <a:off x="2120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69</xdr:row>
      <xdr:rowOff>168927</xdr:rowOff>
    </xdr:from>
    <xdr:ext cx="762000" cy="259045"/>
    <xdr:sp macro="" textlink="">
      <xdr:nvSpPr>
        <xdr:cNvPr id="150" name="テキスト ボックス 149">
          <a:extLst>
            <a:ext uri="{FF2B5EF4-FFF2-40B4-BE49-F238E27FC236}">
              <a16:creationId xmlns:a16="http://schemas.microsoft.com/office/drawing/2014/main" id="{00000000-0008-0000-0300-000096000000}"/>
            </a:ext>
          </a:extLst>
        </xdr:cNvPr>
        <xdr:cNvSpPr txBox="1"/>
      </xdr:nvSpPr>
      <xdr:spPr>
        <a:xfrm>
          <a:off x="1231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61</xdr:row>
      <xdr:rowOff>130628</xdr:rowOff>
    </xdr:from>
    <xdr:to>
      <xdr:col>23</xdr:col>
      <xdr:colOff>184150</xdr:colOff>
      <xdr:row>62</xdr:row>
      <xdr:rowOff>60778</xdr:rowOff>
    </xdr:to>
    <xdr:sp macro="" textlink="">
      <xdr:nvSpPr>
        <xdr:cNvPr id="151" name="楕円 150">
          <a:extLst>
            <a:ext uri="{FF2B5EF4-FFF2-40B4-BE49-F238E27FC236}">
              <a16:creationId xmlns:a16="http://schemas.microsoft.com/office/drawing/2014/main" id="{00000000-0008-0000-0300-000097000000}"/>
            </a:ext>
          </a:extLst>
        </xdr:cNvPr>
        <xdr:cNvSpPr/>
      </xdr:nvSpPr>
      <xdr:spPr>
        <a:xfrm>
          <a:off x="4902200" y="105890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61</xdr:row>
      <xdr:rowOff>102705</xdr:rowOff>
    </xdr:from>
    <xdr:ext cx="762000" cy="259045"/>
    <xdr:sp macro="" textlink="">
      <xdr:nvSpPr>
        <xdr:cNvPr id="152" name="財政構造の弾力性該当値テキスト">
          <a:extLst>
            <a:ext uri="{FF2B5EF4-FFF2-40B4-BE49-F238E27FC236}">
              <a16:creationId xmlns:a16="http://schemas.microsoft.com/office/drawing/2014/main" id="{00000000-0008-0000-0300-000098000000}"/>
            </a:ext>
          </a:extLst>
        </xdr:cNvPr>
        <xdr:cNvSpPr txBox="1"/>
      </xdr:nvSpPr>
      <xdr:spPr>
        <a:xfrm>
          <a:off x="5041900" y="1056115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61</xdr:row>
      <xdr:rowOff>27215</xdr:rowOff>
    </xdr:from>
    <xdr:to>
      <xdr:col>19</xdr:col>
      <xdr:colOff>184150</xdr:colOff>
      <xdr:row>61</xdr:row>
      <xdr:rowOff>128815</xdr:rowOff>
    </xdr:to>
    <xdr:sp macro="" textlink="">
      <xdr:nvSpPr>
        <xdr:cNvPr id="153" name="楕円 152">
          <a:extLst>
            <a:ext uri="{FF2B5EF4-FFF2-40B4-BE49-F238E27FC236}">
              <a16:creationId xmlns:a16="http://schemas.microsoft.com/office/drawing/2014/main" id="{00000000-0008-0000-0300-000099000000}"/>
            </a:ext>
          </a:extLst>
        </xdr:cNvPr>
        <xdr:cNvSpPr/>
      </xdr:nvSpPr>
      <xdr:spPr>
        <a:xfrm>
          <a:off x="4064000" y="104856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61</xdr:row>
      <xdr:rowOff>113592</xdr:rowOff>
    </xdr:from>
    <xdr:ext cx="736600" cy="259045"/>
    <xdr:sp macro="" textlink="">
      <xdr:nvSpPr>
        <xdr:cNvPr id="154" name="テキスト ボックス 153">
          <a:extLst>
            <a:ext uri="{FF2B5EF4-FFF2-40B4-BE49-F238E27FC236}">
              <a16:creationId xmlns:a16="http://schemas.microsoft.com/office/drawing/2014/main" id="{00000000-0008-0000-0300-00009A000000}"/>
            </a:ext>
          </a:extLst>
        </xdr:cNvPr>
        <xdr:cNvSpPr txBox="1"/>
      </xdr:nvSpPr>
      <xdr:spPr>
        <a:xfrm>
          <a:off x="3733800" y="1057204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61</xdr:row>
      <xdr:rowOff>27215</xdr:rowOff>
    </xdr:from>
    <xdr:to>
      <xdr:col>15</xdr:col>
      <xdr:colOff>133350</xdr:colOff>
      <xdr:row>61</xdr:row>
      <xdr:rowOff>128815</xdr:rowOff>
    </xdr:to>
    <xdr:sp macro="" textlink="">
      <xdr:nvSpPr>
        <xdr:cNvPr id="155" name="楕円 154">
          <a:extLst>
            <a:ext uri="{FF2B5EF4-FFF2-40B4-BE49-F238E27FC236}">
              <a16:creationId xmlns:a16="http://schemas.microsoft.com/office/drawing/2014/main" id="{00000000-0008-0000-0300-00009B000000}"/>
            </a:ext>
          </a:extLst>
        </xdr:cNvPr>
        <xdr:cNvSpPr/>
      </xdr:nvSpPr>
      <xdr:spPr>
        <a:xfrm>
          <a:off x="3175000" y="104856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61</xdr:row>
      <xdr:rowOff>113592</xdr:rowOff>
    </xdr:from>
    <xdr:ext cx="762000" cy="259045"/>
    <xdr:sp macro="" textlink="">
      <xdr:nvSpPr>
        <xdr:cNvPr id="156" name="テキスト ボックス 155">
          <a:extLst>
            <a:ext uri="{FF2B5EF4-FFF2-40B4-BE49-F238E27FC236}">
              <a16:creationId xmlns:a16="http://schemas.microsoft.com/office/drawing/2014/main" id="{00000000-0008-0000-0300-00009C000000}"/>
            </a:ext>
          </a:extLst>
        </xdr:cNvPr>
        <xdr:cNvSpPr txBox="1"/>
      </xdr:nvSpPr>
      <xdr:spPr>
        <a:xfrm>
          <a:off x="2844800" y="1057204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60</xdr:row>
      <xdr:rowOff>26307</xdr:rowOff>
    </xdr:from>
    <xdr:to>
      <xdr:col>11</xdr:col>
      <xdr:colOff>82550</xdr:colOff>
      <xdr:row>60</xdr:row>
      <xdr:rowOff>127907</xdr:rowOff>
    </xdr:to>
    <xdr:sp macro="" textlink="">
      <xdr:nvSpPr>
        <xdr:cNvPr id="157" name="楕円 156">
          <a:extLst>
            <a:ext uri="{FF2B5EF4-FFF2-40B4-BE49-F238E27FC236}">
              <a16:creationId xmlns:a16="http://schemas.microsoft.com/office/drawing/2014/main" id="{00000000-0008-0000-0300-00009D000000}"/>
            </a:ext>
          </a:extLst>
        </xdr:cNvPr>
        <xdr:cNvSpPr/>
      </xdr:nvSpPr>
      <xdr:spPr>
        <a:xfrm>
          <a:off x="2286000" y="103133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60</xdr:row>
      <xdr:rowOff>112684</xdr:rowOff>
    </xdr:from>
    <xdr:ext cx="762000" cy="259045"/>
    <xdr:sp macro="" textlink="">
      <xdr:nvSpPr>
        <xdr:cNvPr id="158" name="テキスト ボックス 157">
          <a:extLst>
            <a:ext uri="{FF2B5EF4-FFF2-40B4-BE49-F238E27FC236}">
              <a16:creationId xmlns:a16="http://schemas.microsoft.com/office/drawing/2014/main" id="{00000000-0008-0000-0300-00009E000000}"/>
            </a:ext>
          </a:extLst>
        </xdr:cNvPr>
        <xdr:cNvSpPr txBox="1"/>
      </xdr:nvSpPr>
      <xdr:spPr>
        <a:xfrm>
          <a:off x="1955800" y="1039968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60</xdr:row>
      <xdr:rowOff>164193</xdr:rowOff>
    </xdr:from>
    <xdr:to>
      <xdr:col>7</xdr:col>
      <xdr:colOff>31750</xdr:colOff>
      <xdr:row>61</xdr:row>
      <xdr:rowOff>94343</xdr:rowOff>
    </xdr:to>
    <xdr:sp macro="" textlink="">
      <xdr:nvSpPr>
        <xdr:cNvPr id="159" name="楕円 158">
          <a:extLst>
            <a:ext uri="{FF2B5EF4-FFF2-40B4-BE49-F238E27FC236}">
              <a16:creationId xmlns:a16="http://schemas.microsoft.com/office/drawing/2014/main" id="{00000000-0008-0000-0300-00009F000000}"/>
            </a:ext>
          </a:extLst>
        </xdr:cNvPr>
        <xdr:cNvSpPr/>
      </xdr:nvSpPr>
      <xdr:spPr>
        <a:xfrm>
          <a:off x="1397000" y="104511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61</xdr:row>
      <xdr:rowOff>79120</xdr:rowOff>
    </xdr:from>
    <xdr:ext cx="762000" cy="259045"/>
    <xdr:sp macro="" textlink="">
      <xdr:nvSpPr>
        <xdr:cNvPr id="160" name="テキスト ボックス 159">
          <a:extLst>
            <a:ext uri="{FF2B5EF4-FFF2-40B4-BE49-F238E27FC236}">
              <a16:creationId xmlns:a16="http://schemas.microsoft.com/office/drawing/2014/main" id="{00000000-0008-0000-0300-0000A0000000}"/>
            </a:ext>
          </a:extLst>
        </xdr:cNvPr>
        <xdr:cNvSpPr txBox="1"/>
      </xdr:nvSpPr>
      <xdr:spPr>
        <a:xfrm>
          <a:off x="1066800" y="1053757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73</xdr:row>
      <xdr:rowOff>120650</xdr:rowOff>
    </xdr:from>
    <xdr:to>
      <xdr:col>27</xdr:col>
      <xdr:colOff>184150</xdr:colOff>
      <xdr:row>75</xdr:row>
      <xdr:rowOff>95250</xdr:rowOff>
    </xdr:to>
    <xdr:sp macro="" textlink="">
      <xdr:nvSpPr>
        <xdr:cNvPr id="161" name="正方形/長方形 160">
          <a:extLst>
            <a:ext uri="{FF2B5EF4-FFF2-40B4-BE49-F238E27FC236}">
              <a16:creationId xmlns:a16="http://schemas.microsoft.com/office/drawing/2014/main" id="{00000000-0008-0000-0300-0000A1000000}"/>
            </a:ext>
          </a:extLst>
        </xdr:cNvPr>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人件費・物件費等の状況</a:t>
          </a:r>
        </a:p>
      </xdr:txBody>
    </xdr:sp>
    <xdr:clientData/>
  </xdr:twoCellAnchor>
  <xdr:oneCellAnchor>
    <xdr:from>
      <xdr:col>3</xdr:col>
      <xdr:colOff>175053</xdr:colOff>
      <xdr:row>75</xdr:row>
      <xdr:rowOff>139700</xdr:rowOff>
    </xdr:from>
    <xdr:ext cx="3218594" cy="309059"/>
    <xdr:sp macro="" textlink="">
      <xdr:nvSpPr>
        <xdr:cNvPr id="162" name="テキスト ボックス 161">
          <a:extLst>
            <a:ext uri="{FF2B5EF4-FFF2-40B4-BE49-F238E27FC236}">
              <a16:creationId xmlns:a16="http://schemas.microsoft.com/office/drawing/2014/main" id="{00000000-0008-0000-0300-0000A2000000}"/>
            </a:ext>
          </a:extLst>
        </xdr:cNvPr>
        <xdr:cNvSpPr txBox="1"/>
      </xdr:nvSpPr>
      <xdr:spPr>
        <a:xfrm>
          <a:off x="803703" y="1299845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a:t>
          </a:r>
          <a:r>
            <a:rPr kumimoji="1" lang="ja-JP" altLang="en-US" sz="1300" b="1">
              <a:latin typeface="ＭＳ Ｐゴシック" panose="020B0600070205080204" pitchFamily="50" charset="-128"/>
              <a:ea typeface="ＭＳ Ｐゴシック" panose="020B0600070205080204" pitchFamily="50" charset="-128"/>
            </a:rPr>
            <a:t>人当たり人件費・物件費等決算額</a:t>
          </a:r>
        </a:p>
      </xdr:txBody>
    </xdr:sp>
    <xdr:clientData/>
  </xdr:oneCellAnchor>
  <xdr:oneCellAnchor>
    <xdr:from>
      <xdr:col>19</xdr:col>
      <xdr:colOff>167847</xdr:colOff>
      <xdr:row>75</xdr:row>
      <xdr:rowOff>114300</xdr:rowOff>
    </xdr:from>
    <xdr:ext cx="1651000" cy="359073"/>
    <xdr:sp macro="" textlink="">
      <xdr:nvSpPr>
        <xdr:cNvPr id="163" name="テキスト ボックス 162">
          <a:extLst>
            <a:ext uri="{FF2B5EF4-FFF2-40B4-BE49-F238E27FC236}">
              <a16:creationId xmlns:a16="http://schemas.microsoft.com/office/drawing/2014/main" id="{00000000-0008-0000-0300-0000A3000000}"/>
            </a:ext>
          </a:extLst>
        </xdr:cNvPr>
        <xdr:cNvSpPr txBox="1"/>
      </xdr:nvSpPr>
      <xdr:spPr>
        <a:xfrm>
          <a:off x="4149297"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[247,092</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円</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75</xdr:row>
      <xdr:rowOff>31750</xdr:rowOff>
    </xdr:from>
    <xdr:to>
      <xdr:col>35</xdr:col>
      <xdr:colOff>95250</xdr:colOff>
      <xdr:row>76</xdr:row>
      <xdr:rowOff>114300</xdr:rowOff>
    </xdr:to>
    <xdr:sp macro="" textlink="">
      <xdr:nvSpPr>
        <xdr:cNvPr id="164" name="正方形/長方形 163">
          <a:extLst>
            <a:ext uri="{FF2B5EF4-FFF2-40B4-BE49-F238E27FC236}">
              <a16:creationId xmlns:a16="http://schemas.microsoft.com/office/drawing/2014/main" id="{00000000-0008-0000-0300-0000A4000000}"/>
            </a:ext>
          </a:extLst>
        </xdr:cNvPr>
        <xdr:cNvSpPr/>
      </xdr:nvSpPr>
      <xdr:spPr>
        <a:xfrm>
          <a:off x="5905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76</xdr:row>
      <xdr:rowOff>50800</xdr:rowOff>
    </xdr:from>
    <xdr:to>
      <xdr:col>35</xdr:col>
      <xdr:colOff>95250</xdr:colOff>
      <xdr:row>77</xdr:row>
      <xdr:rowOff>133350</xdr:rowOff>
    </xdr:to>
    <xdr:sp macro="" textlink="">
      <xdr:nvSpPr>
        <xdr:cNvPr id="165" name="正方形/長方形 164">
          <a:extLst>
            <a:ext uri="{FF2B5EF4-FFF2-40B4-BE49-F238E27FC236}">
              <a16:creationId xmlns:a16="http://schemas.microsoft.com/office/drawing/2014/main" id="{00000000-0008-0000-0300-0000A5000000}"/>
            </a:ext>
          </a:extLst>
        </xdr:cNvPr>
        <xdr:cNvSpPr/>
      </xdr:nvSpPr>
      <xdr:spPr>
        <a:xfrm>
          <a:off x="5905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75</xdr:row>
      <xdr:rowOff>31750</xdr:rowOff>
    </xdr:from>
    <xdr:to>
      <xdr:col>42</xdr:col>
      <xdr:colOff>25400</xdr:colOff>
      <xdr:row>76</xdr:row>
      <xdr:rowOff>114300</xdr:rowOff>
    </xdr:to>
    <xdr:sp macro="" textlink="">
      <xdr:nvSpPr>
        <xdr:cNvPr id="166" name="正方形/長方形 165">
          <a:extLst>
            <a:ext uri="{FF2B5EF4-FFF2-40B4-BE49-F238E27FC236}">
              <a16:creationId xmlns:a16="http://schemas.microsoft.com/office/drawing/2014/main" id="{00000000-0008-0000-0300-0000A6000000}"/>
            </a:ext>
          </a:extLst>
        </xdr:cNvPr>
        <xdr:cNvSpPr/>
      </xdr:nvSpPr>
      <xdr:spPr>
        <a:xfrm>
          <a:off x="7556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76</xdr:row>
      <xdr:rowOff>50800</xdr:rowOff>
    </xdr:from>
    <xdr:to>
      <xdr:col>42</xdr:col>
      <xdr:colOff>25400</xdr:colOff>
      <xdr:row>77</xdr:row>
      <xdr:rowOff>133350</xdr:rowOff>
    </xdr:to>
    <xdr:sp macro="" textlink="">
      <xdr:nvSpPr>
        <xdr:cNvPr id="167" name="正方形/長方形 166">
          <a:extLst>
            <a:ext uri="{FF2B5EF4-FFF2-40B4-BE49-F238E27FC236}">
              <a16:creationId xmlns:a16="http://schemas.microsoft.com/office/drawing/2014/main" id="{00000000-0008-0000-0300-0000A7000000}"/>
            </a:ext>
          </a:extLst>
        </xdr:cNvPr>
        <xdr:cNvSpPr/>
      </xdr:nvSpPr>
      <xdr:spPr>
        <a:xfrm>
          <a:off x="7556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169,281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75</xdr:row>
      <xdr:rowOff>31750</xdr:rowOff>
    </xdr:from>
    <xdr:to>
      <xdr:col>49</xdr:col>
      <xdr:colOff>19050</xdr:colOff>
      <xdr:row>76</xdr:row>
      <xdr:rowOff>114300</xdr:rowOff>
    </xdr:to>
    <xdr:sp macro="" textlink="">
      <xdr:nvSpPr>
        <xdr:cNvPr id="168" name="正方形/長方形 167">
          <a:extLst>
            <a:ext uri="{FF2B5EF4-FFF2-40B4-BE49-F238E27FC236}">
              <a16:creationId xmlns:a16="http://schemas.microsoft.com/office/drawing/2014/main" id="{00000000-0008-0000-0300-0000A8000000}"/>
            </a:ext>
          </a:extLst>
        </xdr:cNvPr>
        <xdr:cNvSpPr/>
      </xdr:nvSpPr>
      <xdr:spPr>
        <a:xfrm>
          <a:off x="9017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43</xdr:col>
      <xdr:colOff>6350</xdr:colOff>
      <xdr:row>76</xdr:row>
      <xdr:rowOff>50800</xdr:rowOff>
    </xdr:from>
    <xdr:to>
      <xdr:col>49</xdr:col>
      <xdr:colOff>19050</xdr:colOff>
      <xdr:row>77</xdr:row>
      <xdr:rowOff>133350</xdr:rowOff>
    </xdr:to>
    <xdr:sp macro="" textlink="">
      <xdr:nvSpPr>
        <xdr:cNvPr id="169" name="正方形/長方形 168">
          <a:extLst>
            <a:ext uri="{FF2B5EF4-FFF2-40B4-BE49-F238E27FC236}">
              <a16:creationId xmlns:a16="http://schemas.microsoft.com/office/drawing/2014/main" id="{00000000-0008-0000-0300-0000A9000000}"/>
            </a:ext>
          </a:extLst>
        </xdr:cNvPr>
        <xdr:cNvSpPr/>
      </xdr:nvSpPr>
      <xdr:spPr>
        <a:xfrm>
          <a:off x="9017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164,320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78</xdr:row>
      <xdr:rowOff>25400</xdr:rowOff>
    </xdr:from>
    <xdr:to>
      <xdr:col>27</xdr:col>
      <xdr:colOff>184150</xdr:colOff>
      <xdr:row>92</xdr:row>
      <xdr:rowOff>38100</xdr:rowOff>
    </xdr:to>
    <xdr:sp macro="" textlink="">
      <xdr:nvSpPr>
        <xdr:cNvPr id="170" name="正方形/長方形 169">
          <a:extLst>
            <a:ext uri="{FF2B5EF4-FFF2-40B4-BE49-F238E27FC236}">
              <a16:creationId xmlns:a16="http://schemas.microsoft.com/office/drawing/2014/main" id="{00000000-0008-0000-0300-0000AA000000}"/>
            </a:ext>
          </a:extLst>
        </xdr:cNvPr>
        <xdr:cNvSpPr/>
      </xdr:nvSpPr>
      <xdr:spPr>
        <a:xfrm>
          <a:off x="762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57</xdr:col>
      <xdr:colOff>120650</xdr:colOff>
      <xdr:row>92</xdr:row>
      <xdr:rowOff>38100</xdr:rowOff>
    </xdr:to>
    <xdr:sp macro="" textlink="">
      <xdr:nvSpPr>
        <xdr:cNvPr id="171" name="正方形/長方形 170">
          <a:extLst>
            <a:ext uri="{FF2B5EF4-FFF2-40B4-BE49-F238E27FC236}">
              <a16:creationId xmlns:a16="http://schemas.microsoft.com/office/drawing/2014/main" id="{00000000-0008-0000-0300-0000AB000000}"/>
            </a:ext>
          </a:extLst>
        </xdr:cNvPr>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46</xdr:col>
      <xdr:colOff>203200</xdr:colOff>
      <xdr:row>79</xdr:row>
      <xdr:rowOff>107950</xdr:rowOff>
    </xdr:to>
    <xdr:sp macro="" textlink="">
      <xdr:nvSpPr>
        <xdr:cNvPr id="172" name="正方形/長方形 171">
          <a:extLst>
            <a:ext uri="{FF2B5EF4-FFF2-40B4-BE49-F238E27FC236}">
              <a16:creationId xmlns:a16="http://schemas.microsoft.com/office/drawing/2014/main" id="{00000000-0008-0000-0300-0000AC000000}"/>
            </a:ext>
          </a:extLst>
        </xdr:cNvPr>
        <xdr:cNvSpPr/>
      </xdr:nvSpPr>
      <xdr:spPr>
        <a:xfrm>
          <a:off x="6032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人当たり人件費・物件費等決算額の分析欄</a:t>
          </a:r>
        </a:p>
      </xdr:txBody>
    </xdr:sp>
    <xdr:clientData/>
  </xdr:twoCellAnchor>
  <xdr:twoCellAnchor>
    <xdr:from>
      <xdr:col>29</xdr:col>
      <xdr:colOff>82550</xdr:colOff>
      <xdr:row>80</xdr:row>
      <xdr:rowOff>0</xdr:rowOff>
    </xdr:from>
    <xdr:to>
      <xdr:col>56</xdr:col>
      <xdr:colOff>203200</xdr:colOff>
      <xdr:row>91</xdr:row>
      <xdr:rowOff>146050</xdr:rowOff>
    </xdr:to>
    <xdr:sp macro="" textlink="" fLocksText="0">
      <xdr:nvSpPr>
        <xdr:cNvPr id="173" name="テキスト ボックス 172">
          <a:extLst>
            <a:ext uri="{FF2B5EF4-FFF2-40B4-BE49-F238E27FC236}">
              <a16:creationId xmlns:a16="http://schemas.microsoft.com/office/drawing/2014/main" id="{00000000-0008-0000-0300-0000AD000000}"/>
            </a:ext>
          </a:extLst>
        </xdr:cNvPr>
        <xdr:cNvSpPr txBox="1"/>
      </xdr:nvSpPr>
      <xdr:spPr>
        <a:xfrm>
          <a:off x="6159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　人件費、物件費及び維持補修費の合計額の人口</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1</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人当たりの金額が類似団体平均を上回っているのは、旧５町の合併により</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514.34㎢</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と広範な区域に公共施設を有し、類似団体と比較して職員数が多いためである。令和６年度は委託料の減により物件費はやや減少したものの、給与改定に伴う人件費が大幅に増加したことで高水準で推移している。本庁集約、オフィス・窓口改革、</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DX</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、公民館から地域づくり活動センターへの移行による小規模多機能自治を推進し、組織のスリム化と業務の効率化を図り、さらなる定員適正化に努める。</a:t>
          </a:r>
        </a:p>
      </xdr:txBody>
    </xdr:sp>
    <xdr:clientData/>
  </xdr:twoCellAnchor>
  <xdr:oneCellAnchor>
    <xdr:from>
      <xdr:col>3</xdr:col>
      <xdr:colOff>95250</xdr:colOff>
      <xdr:row>77</xdr:row>
      <xdr:rowOff>6350</xdr:rowOff>
    </xdr:from>
    <xdr:ext cx="349839" cy="225703"/>
    <xdr:sp macro="" textlink="">
      <xdr:nvSpPr>
        <xdr:cNvPr id="174" name="テキスト ボックス 173">
          <a:extLst>
            <a:ext uri="{FF2B5EF4-FFF2-40B4-BE49-F238E27FC236}">
              <a16:creationId xmlns:a16="http://schemas.microsoft.com/office/drawing/2014/main" id="{00000000-0008-0000-0300-0000AE000000}"/>
            </a:ext>
          </a:extLst>
        </xdr:cNvPr>
        <xdr:cNvSpPr txBox="1"/>
      </xdr:nvSpPr>
      <xdr:spPr>
        <a:xfrm>
          <a:off x="723900" y="1320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92</xdr:row>
      <xdr:rowOff>38100</xdr:rowOff>
    </xdr:from>
    <xdr:to>
      <xdr:col>27</xdr:col>
      <xdr:colOff>184150</xdr:colOff>
      <xdr:row>92</xdr:row>
      <xdr:rowOff>38100</xdr:rowOff>
    </xdr:to>
    <xdr:cxnSp macro="">
      <xdr:nvCxnSpPr>
        <xdr:cNvPr id="175" name="直線コネクタ 174">
          <a:extLst>
            <a:ext uri="{FF2B5EF4-FFF2-40B4-BE49-F238E27FC236}">
              <a16:creationId xmlns:a16="http://schemas.microsoft.com/office/drawing/2014/main" id="{00000000-0008-0000-0300-0000AF000000}"/>
            </a:ext>
          </a:extLst>
        </xdr:cNvPr>
        <xdr:cNvCxnSpPr/>
      </xdr:nvCxnSpPr>
      <xdr:spPr>
        <a:xfrm>
          <a:off x="762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macro="" textlink="">
      <xdr:nvSpPr>
        <xdr:cNvPr id="176" name="テキスト ボックス 175">
          <a:extLst>
            <a:ext uri="{FF2B5EF4-FFF2-40B4-BE49-F238E27FC236}">
              <a16:creationId xmlns:a16="http://schemas.microsoft.com/office/drawing/2014/main" id="{00000000-0008-0000-0300-0000B0000000}"/>
            </a:ext>
          </a:extLst>
        </xdr:cNvPr>
        <xdr:cNvSpPr txBox="1"/>
      </xdr:nvSpPr>
      <xdr:spPr>
        <a:xfrm>
          <a:off x="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89</xdr:row>
      <xdr:rowOff>69850</xdr:rowOff>
    </xdr:from>
    <xdr:to>
      <xdr:col>27</xdr:col>
      <xdr:colOff>184150</xdr:colOff>
      <xdr:row>89</xdr:row>
      <xdr:rowOff>69850</xdr:rowOff>
    </xdr:to>
    <xdr:cxnSp macro="">
      <xdr:nvCxnSpPr>
        <xdr:cNvPr id="177" name="直線コネクタ 176">
          <a:extLst>
            <a:ext uri="{FF2B5EF4-FFF2-40B4-BE49-F238E27FC236}">
              <a16:creationId xmlns:a16="http://schemas.microsoft.com/office/drawing/2014/main" id="{00000000-0008-0000-0300-0000B1000000}"/>
            </a:ext>
          </a:extLst>
        </xdr:cNvPr>
        <xdr:cNvCxnSpPr/>
      </xdr:nvCxnSpPr>
      <xdr:spPr>
        <a:xfrm>
          <a:off x="762000" y="1532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88</xdr:row>
      <xdr:rowOff>99077</xdr:rowOff>
    </xdr:from>
    <xdr:ext cx="762000" cy="259045"/>
    <xdr:sp macro="" textlink="">
      <xdr:nvSpPr>
        <xdr:cNvPr id="178" name="テキスト ボックス 177">
          <a:extLst>
            <a:ext uri="{FF2B5EF4-FFF2-40B4-BE49-F238E27FC236}">
              <a16:creationId xmlns:a16="http://schemas.microsoft.com/office/drawing/2014/main" id="{00000000-0008-0000-0300-0000B2000000}"/>
            </a:ext>
          </a:extLst>
        </xdr:cNvPr>
        <xdr:cNvSpPr txBox="1"/>
      </xdr:nvSpPr>
      <xdr:spPr>
        <a:xfrm>
          <a:off x="0" y="1518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86</xdr:row>
      <xdr:rowOff>101600</xdr:rowOff>
    </xdr:from>
    <xdr:to>
      <xdr:col>27</xdr:col>
      <xdr:colOff>184150</xdr:colOff>
      <xdr:row>86</xdr:row>
      <xdr:rowOff>101600</xdr:rowOff>
    </xdr:to>
    <xdr:cxnSp macro="">
      <xdr:nvCxnSpPr>
        <xdr:cNvPr id="179" name="直線コネクタ 178">
          <a:extLst>
            <a:ext uri="{FF2B5EF4-FFF2-40B4-BE49-F238E27FC236}">
              <a16:creationId xmlns:a16="http://schemas.microsoft.com/office/drawing/2014/main" id="{00000000-0008-0000-0300-0000B3000000}"/>
            </a:ext>
          </a:extLst>
        </xdr:cNvPr>
        <xdr:cNvCxnSpPr/>
      </xdr:nvCxnSpPr>
      <xdr:spPr>
        <a:xfrm>
          <a:off x="762000" y="1484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85</xdr:row>
      <xdr:rowOff>130827</xdr:rowOff>
    </xdr:from>
    <xdr:ext cx="762000" cy="259045"/>
    <xdr:sp macro="" textlink="">
      <xdr:nvSpPr>
        <xdr:cNvPr id="180" name="テキスト ボックス 179">
          <a:extLst>
            <a:ext uri="{FF2B5EF4-FFF2-40B4-BE49-F238E27FC236}">
              <a16:creationId xmlns:a16="http://schemas.microsoft.com/office/drawing/2014/main" id="{00000000-0008-0000-0300-0000B4000000}"/>
            </a:ext>
          </a:extLst>
        </xdr:cNvPr>
        <xdr:cNvSpPr txBox="1"/>
      </xdr:nvSpPr>
      <xdr:spPr>
        <a:xfrm>
          <a:off x="0" y="1470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83</xdr:row>
      <xdr:rowOff>133350</xdr:rowOff>
    </xdr:from>
    <xdr:to>
      <xdr:col>27</xdr:col>
      <xdr:colOff>184150</xdr:colOff>
      <xdr:row>83</xdr:row>
      <xdr:rowOff>133350</xdr:rowOff>
    </xdr:to>
    <xdr:cxnSp macro="">
      <xdr:nvCxnSpPr>
        <xdr:cNvPr id="181" name="直線コネクタ 180">
          <a:extLst>
            <a:ext uri="{FF2B5EF4-FFF2-40B4-BE49-F238E27FC236}">
              <a16:creationId xmlns:a16="http://schemas.microsoft.com/office/drawing/2014/main" id="{00000000-0008-0000-0300-0000B5000000}"/>
            </a:ext>
          </a:extLst>
        </xdr:cNvPr>
        <xdr:cNvCxnSpPr/>
      </xdr:nvCxnSpPr>
      <xdr:spPr>
        <a:xfrm>
          <a:off x="762000" y="1436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82</xdr:row>
      <xdr:rowOff>162577</xdr:rowOff>
    </xdr:from>
    <xdr:ext cx="762000" cy="259045"/>
    <xdr:sp macro="" textlink="">
      <xdr:nvSpPr>
        <xdr:cNvPr id="182" name="テキスト ボックス 181">
          <a:extLst>
            <a:ext uri="{FF2B5EF4-FFF2-40B4-BE49-F238E27FC236}">
              <a16:creationId xmlns:a16="http://schemas.microsoft.com/office/drawing/2014/main" id="{00000000-0008-0000-0300-0000B6000000}"/>
            </a:ext>
          </a:extLst>
        </xdr:cNvPr>
        <xdr:cNvSpPr txBox="1"/>
      </xdr:nvSpPr>
      <xdr:spPr>
        <a:xfrm>
          <a:off x="0" y="1422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80</xdr:row>
      <xdr:rowOff>165100</xdr:rowOff>
    </xdr:from>
    <xdr:to>
      <xdr:col>27</xdr:col>
      <xdr:colOff>184150</xdr:colOff>
      <xdr:row>80</xdr:row>
      <xdr:rowOff>165100</xdr:rowOff>
    </xdr:to>
    <xdr:cxnSp macro="">
      <xdr:nvCxnSpPr>
        <xdr:cNvPr id="183" name="直線コネクタ 182">
          <a:extLst>
            <a:ext uri="{FF2B5EF4-FFF2-40B4-BE49-F238E27FC236}">
              <a16:creationId xmlns:a16="http://schemas.microsoft.com/office/drawing/2014/main" id="{00000000-0008-0000-0300-0000B7000000}"/>
            </a:ext>
          </a:extLst>
        </xdr:cNvPr>
        <xdr:cNvCxnSpPr/>
      </xdr:nvCxnSpPr>
      <xdr:spPr>
        <a:xfrm>
          <a:off x="762000" y="1388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80</xdr:row>
      <xdr:rowOff>22877</xdr:rowOff>
    </xdr:from>
    <xdr:ext cx="762000" cy="259045"/>
    <xdr:sp macro="" textlink="">
      <xdr:nvSpPr>
        <xdr:cNvPr id="184" name="テキスト ボックス 183">
          <a:extLst>
            <a:ext uri="{FF2B5EF4-FFF2-40B4-BE49-F238E27FC236}">
              <a16:creationId xmlns:a16="http://schemas.microsoft.com/office/drawing/2014/main" id="{00000000-0008-0000-0300-0000B8000000}"/>
            </a:ext>
          </a:extLst>
        </xdr:cNvPr>
        <xdr:cNvSpPr txBox="1"/>
      </xdr:nvSpPr>
      <xdr:spPr>
        <a:xfrm>
          <a:off x="0" y="1373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78</xdr:row>
      <xdr:rowOff>25400</xdr:rowOff>
    </xdr:to>
    <xdr:cxnSp macro="">
      <xdr:nvCxnSpPr>
        <xdr:cNvPr id="185" name="直線コネクタ 184">
          <a:extLst>
            <a:ext uri="{FF2B5EF4-FFF2-40B4-BE49-F238E27FC236}">
              <a16:creationId xmlns:a16="http://schemas.microsoft.com/office/drawing/2014/main" id="{00000000-0008-0000-0300-0000B9000000}"/>
            </a:ext>
          </a:extLst>
        </xdr:cNvPr>
        <xdr:cNvCxnSpPr/>
      </xdr:nvCxnSpPr>
      <xdr:spPr>
        <a:xfrm>
          <a:off x="762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133350</xdr:colOff>
      <xdr:row>78</xdr:row>
      <xdr:rowOff>25400</xdr:rowOff>
    </xdr:from>
    <xdr:to>
      <xdr:col>27</xdr:col>
      <xdr:colOff>184150</xdr:colOff>
      <xdr:row>92</xdr:row>
      <xdr:rowOff>38100</xdr:rowOff>
    </xdr:to>
    <xdr:sp macro="" textlink="">
      <xdr:nvSpPr>
        <xdr:cNvPr id="186" name="人件費・物件費等の状況グラフ枠">
          <a:extLst>
            <a:ext uri="{FF2B5EF4-FFF2-40B4-BE49-F238E27FC236}">
              <a16:creationId xmlns:a16="http://schemas.microsoft.com/office/drawing/2014/main" id="{00000000-0008-0000-0300-0000BA000000}"/>
            </a:ext>
          </a:extLst>
        </xdr:cNvPr>
        <xdr:cNvSpPr/>
      </xdr:nvSpPr>
      <xdr:spPr>
        <a:xfrm>
          <a:off x="762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81</xdr:row>
      <xdr:rowOff>24236</xdr:rowOff>
    </xdr:from>
    <xdr:to>
      <xdr:col>23</xdr:col>
      <xdr:colOff>133350</xdr:colOff>
      <xdr:row>88</xdr:row>
      <xdr:rowOff>68480</xdr:rowOff>
    </xdr:to>
    <xdr:cxnSp macro="">
      <xdr:nvCxnSpPr>
        <xdr:cNvPr id="187" name="直線コネクタ 186">
          <a:extLst>
            <a:ext uri="{FF2B5EF4-FFF2-40B4-BE49-F238E27FC236}">
              <a16:creationId xmlns:a16="http://schemas.microsoft.com/office/drawing/2014/main" id="{00000000-0008-0000-0300-0000BB000000}"/>
            </a:ext>
          </a:extLst>
        </xdr:cNvPr>
        <xdr:cNvCxnSpPr/>
      </xdr:nvCxnSpPr>
      <xdr:spPr>
        <a:xfrm flipV="1">
          <a:off x="4953000" y="13911686"/>
          <a:ext cx="0" cy="1244394"/>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88</xdr:row>
      <xdr:rowOff>40557</xdr:rowOff>
    </xdr:from>
    <xdr:ext cx="762000" cy="259045"/>
    <xdr:sp macro="" textlink="">
      <xdr:nvSpPr>
        <xdr:cNvPr id="188" name="人件費・物件費等の状況最小値テキスト">
          <a:extLst>
            <a:ext uri="{FF2B5EF4-FFF2-40B4-BE49-F238E27FC236}">
              <a16:creationId xmlns:a16="http://schemas.microsoft.com/office/drawing/2014/main" id="{00000000-0008-0000-0300-0000BC000000}"/>
            </a:ext>
          </a:extLst>
        </xdr:cNvPr>
        <xdr:cNvSpPr txBox="1"/>
      </xdr:nvSpPr>
      <xdr:spPr>
        <a:xfrm>
          <a:off x="5041900" y="151281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5,283,793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88</xdr:row>
      <xdr:rowOff>68480</xdr:rowOff>
    </xdr:from>
    <xdr:to>
      <xdr:col>24</xdr:col>
      <xdr:colOff>12700</xdr:colOff>
      <xdr:row>88</xdr:row>
      <xdr:rowOff>68480</xdr:rowOff>
    </xdr:to>
    <xdr:cxnSp macro="">
      <xdr:nvCxnSpPr>
        <xdr:cNvPr id="189" name="直線コネクタ 188">
          <a:extLst>
            <a:ext uri="{FF2B5EF4-FFF2-40B4-BE49-F238E27FC236}">
              <a16:creationId xmlns:a16="http://schemas.microsoft.com/office/drawing/2014/main" id="{00000000-0008-0000-0300-0000BD000000}"/>
            </a:ext>
          </a:extLst>
        </xdr:cNvPr>
        <xdr:cNvCxnSpPr/>
      </xdr:nvCxnSpPr>
      <xdr:spPr>
        <a:xfrm>
          <a:off x="4864100" y="151560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79</xdr:row>
      <xdr:rowOff>110613</xdr:rowOff>
    </xdr:from>
    <xdr:ext cx="762000" cy="259045"/>
    <xdr:sp macro="" textlink="">
      <xdr:nvSpPr>
        <xdr:cNvPr id="190" name="人件費・物件費等の状況最大値テキスト">
          <a:extLst>
            <a:ext uri="{FF2B5EF4-FFF2-40B4-BE49-F238E27FC236}">
              <a16:creationId xmlns:a16="http://schemas.microsoft.com/office/drawing/2014/main" id="{00000000-0008-0000-0300-0000BE000000}"/>
            </a:ext>
          </a:extLst>
        </xdr:cNvPr>
        <xdr:cNvSpPr txBox="1"/>
      </xdr:nvSpPr>
      <xdr:spPr>
        <a:xfrm>
          <a:off x="5041900" y="136551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126,751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81</xdr:row>
      <xdr:rowOff>24236</xdr:rowOff>
    </xdr:from>
    <xdr:to>
      <xdr:col>24</xdr:col>
      <xdr:colOff>12700</xdr:colOff>
      <xdr:row>81</xdr:row>
      <xdr:rowOff>24236</xdr:rowOff>
    </xdr:to>
    <xdr:cxnSp macro="">
      <xdr:nvCxnSpPr>
        <xdr:cNvPr id="191" name="直線コネクタ 190">
          <a:extLst>
            <a:ext uri="{FF2B5EF4-FFF2-40B4-BE49-F238E27FC236}">
              <a16:creationId xmlns:a16="http://schemas.microsoft.com/office/drawing/2014/main" id="{00000000-0008-0000-0300-0000BF000000}"/>
            </a:ext>
          </a:extLst>
        </xdr:cNvPr>
        <xdr:cNvCxnSpPr/>
      </xdr:nvCxnSpPr>
      <xdr:spPr>
        <a:xfrm>
          <a:off x="4864100" y="139116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81</xdr:row>
      <xdr:rowOff>50950</xdr:rowOff>
    </xdr:from>
    <xdr:to>
      <xdr:col>23</xdr:col>
      <xdr:colOff>133350</xdr:colOff>
      <xdr:row>81</xdr:row>
      <xdr:rowOff>53273</xdr:rowOff>
    </xdr:to>
    <xdr:cxnSp macro="">
      <xdr:nvCxnSpPr>
        <xdr:cNvPr id="192" name="直線コネクタ 191">
          <a:extLst>
            <a:ext uri="{FF2B5EF4-FFF2-40B4-BE49-F238E27FC236}">
              <a16:creationId xmlns:a16="http://schemas.microsoft.com/office/drawing/2014/main" id="{00000000-0008-0000-0300-0000C0000000}"/>
            </a:ext>
          </a:extLst>
        </xdr:cNvPr>
        <xdr:cNvCxnSpPr/>
      </xdr:nvCxnSpPr>
      <xdr:spPr>
        <a:xfrm>
          <a:off x="4114800" y="13938400"/>
          <a:ext cx="838200" cy="23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80</xdr:row>
      <xdr:rowOff>53462</xdr:rowOff>
    </xdr:from>
    <xdr:ext cx="762000" cy="259045"/>
    <xdr:sp macro="" textlink="">
      <xdr:nvSpPr>
        <xdr:cNvPr id="193" name="人件費・物件費等の状況平均値テキスト">
          <a:extLst>
            <a:ext uri="{FF2B5EF4-FFF2-40B4-BE49-F238E27FC236}">
              <a16:creationId xmlns:a16="http://schemas.microsoft.com/office/drawing/2014/main" id="{00000000-0008-0000-0300-0000C1000000}"/>
            </a:ext>
          </a:extLst>
        </xdr:cNvPr>
        <xdr:cNvSpPr txBox="1"/>
      </xdr:nvSpPr>
      <xdr:spPr>
        <a:xfrm>
          <a:off x="5041900" y="1376946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234,201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80</xdr:row>
      <xdr:rowOff>170813</xdr:rowOff>
    </xdr:from>
    <xdr:to>
      <xdr:col>23</xdr:col>
      <xdr:colOff>184150</xdr:colOff>
      <xdr:row>81</xdr:row>
      <xdr:rowOff>100963</xdr:rowOff>
    </xdr:to>
    <xdr:sp macro="" textlink="">
      <xdr:nvSpPr>
        <xdr:cNvPr id="194" name="フローチャート: 判断 193">
          <a:extLst>
            <a:ext uri="{FF2B5EF4-FFF2-40B4-BE49-F238E27FC236}">
              <a16:creationId xmlns:a16="http://schemas.microsoft.com/office/drawing/2014/main" id="{00000000-0008-0000-0300-0000C2000000}"/>
            </a:ext>
          </a:extLst>
        </xdr:cNvPr>
        <xdr:cNvSpPr/>
      </xdr:nvSpPr>
      <xdr:spPr>
        <a:xfrm>
          <a:off x="4902200" y="138868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81</xdr:row>
      <xdr:rowOff>50950</xdr:rowOff>
    </xdr:from>
    <xdr:to>
      <xdr:col>19</xdr:col>
      <xdr:colOff>133350</xdr:colOff>
      <xdr:row>81</xdr:row>
      <xdr:rowOff>51695</xdr:rowOff>
    </xdr:to>
    <xdr:cxnSp macro="">
      <xdr:nvCxnSpPr>
        <xdr:cNvPr id="195" name="直線コネクタ 194">
          <a:extLst>
            <a:ext uri="{FF2B5EF4-FFF2-40B4-BE49-F238E27FC236}">
              <a16:creationId xmlns:a16="http://schemas.microsoft.com/office/drawing/2014/main" id="{00000000-0008-0000-0300-0000C3000000}"/>
            </a:ext>
          </a:extLst>
        </xdr:cNvPr>
        <xdr:cNvCxnSpPr/>
      </xdr:nvCxnSpPr>
      <xdr:spPr>
        <a:xfrm flipV="1">
          <a:off x="3225800" y="13938400"/>
          <a:ext cx="889000" cy="7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80</xdr:row>
      <xdr:rowOff>166974</xdr:rowOff>
    </xdr:from>
    <xdr:to>
      <xdr:col>19</xdr:col>
      <xdr:colOff>184150</xdr:colOff>
      <xdr:row>81</xdr:row>
      <xdr:rowOff>97124</xdr:rowOff>
    </xdr:to>
    <xdr:sp macro="" textlink="">
      <xdr:nvSpPr>
        <xdr:cNvPr id="196" name="フローチャート: 判断 195">
          <a:extLst>
            <a:ext uri="{FF2B5EF4-FFF2-40B4-BE49-F238E27FC236}">
              <a16:creationId xmlns:a16="http://schemas.microsoft.com/office/drawing/2014/main" id="{00000000-0008-0000-0300-0000C4000000}"/>
            </a:ext>
          </a:extLst>
        </xdr:cNvPr>
        <xdr:cNvSpPr/>
      </xdr:nvSpPr>
      <xdr:spPr>
        <a:xfrm>
          <a:off x="4064000" y="138829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79</xdr:row>
      <xdr:rowOff>107301</xdr:rowOff>
    </xdr:from>
    <xdr:ext cx="736600" cy="259045"/>
    <xdr:sp macro="" textlink="">
      <xdr:nvSpPr>
        <xdr:cNvPr id="197" name="テキスト ボックス 196">
          <a:extLst>
            <a:ext uri="{FF2B5EF4-FFF2-40B4-BE49-F238E27FC236}">
              <a16:creationId xmlns:a16="http://schemas.microsoft.com/office/drawing/2014/main" id="{00000000-0008-0000-0300-0000C5000000}"/>
            </a:ext>
          </a:extLst>
        </xdr:cNvPr>
        <xdr:cNvSpPr txBox="1"/>
      </xdr:nvSpPr>
      <xdr:spPr>
        <a:xfrm>
          <a:off x="3733800" y="1365185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218,296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81</xdr:row>
      <xdr:rowOff>50389</xdr:rowOff>
    </xdr:from>
    <xdr:to>
      <xdr:col>15</xdr:col>
      <xdr:colOff>82550</xdr:colOff>
      <xdr:row>81</xdr:row>
      <xdr:rowOff>51695</xdr:rowOff>
    </xdr:to>
    <xdr:cxnSp macro="">
      <xdr:nvCxnSpPr>
        <xdr:cNvPr id="198" name="直線コネクタ 197">
          <a:extLst>
            <a:ext uri="{FF2B5EF4-FFF2-40B4-BE49-F238E27FC236}">
              <a16:creationId xmlns:a16="http://schemas.microsoft.com/office/drawing/2014/main" id="{00000000-0008-0000-0300-0000C6000000}"/>
            </a:ext>
          </a:extLst>
        </xdr:cNvPr>
        <xdr:cNvCxnSpPr/>
      </xdr:nvCxnSpPr>
      <xdr:spPr>
        <a:xfrm>
          <a:off x="2336800" y="13937839"/>
          <a:ext cx="889000" cy="13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80</xdr:row>
      <xdr:rowOff>165796</xdr:rowOff>
    </xdr:from>
    <xdr:to>
      <xdr:col>15</xdr:col>
      <xdr:colOff>133350</xdr:colOff>
      <xdr:row>81</xdr:row>
      <xdr:rowOff>95946</xdr:rowOff>
    </xdr:to>
    <xdr:sp macro="" textlink="">
      <xdr:nvSpPr>
        <xdr:cNvPr id="199" name="フローチャート: 判断 198">
          <a:extLst>
            <a:ext uri="{FF2B5EF4-FFF2-40B4-BE49-F238E27FC236}">
              <a16:creationId xmlns:a16="http://schemas.microsoft.com/office/drawing/2014/main" id="{00000000-0008-0000-0300-0000C7000000}"/>
            </a:ext>
          </a:extLst>
        </xdr:cNvPr>
        <xdr:cNvSpPr/>
      </xdr:nvSpPr>
      <xdr:spPr>
        <a:xfrm>
          <a:off x="3175000" y="138817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79</xdr:row>
      <xdr:rowOff>106123</xdr:rowOff>
    </xdr:from>
    <xdr:ext cx="762000" cy="259045"/>
    <xdr:sp macro="" textlink="">
      <xdr:nvSpPr>
        <xdr:cNvPr id="200" name="テキスト ボックス 199">
          <a:extLst>
            <a:ext uri="{FF2B5EF4-FFF2-40B4-BE49-F238E27FC236}">
              <a16:creationId xmlns:a16="http://schemas.microsoft.com/office/drawing/2014/main" id="{00000000-0008-0000-0300-0000C8000000}"/>
            </a:ext>
          </a:extLst>
        </xdr:cNvPr>
        <xdr:cNvSpPr txBox="1"/>
      </xdr:nvSpPr>
      <xdr:spPr>
        <a:xfrm>
          <a:off x="2844800" y="136506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213,409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81</xdr:row>
      <xdr:rowOff>47239</xdr:rowOff>
    </xdr:from>
    <xdr:to>
      <xdr:col>11</xdr:col>
      <xdr:colOff>31750</xdr:colOff>
      <xdr:row>81</xdr:row>
      <xdr:rowOff>50389</xdr:rowOff>
    </xdr:to>
    <xdr:cxnSp macro="">
      <xdr:nvCxnSpPr>
        <xdr:cNvPr id="201" name="直線コネクタ 200">
          <a:extLst>
            <a:ext uri="{FF2B5EF4-FFF2-40B4-BE49-F238E27FC236}">
              <a16:creationId xmlns:a16="http://schemas.microsoft.com/office/drawing/2014/main" id="{00000000-0008-0000-0300-0000C9000000}"/>
            </a:ext>
          </a:extLst>
        </xdr:cNvPr>
        <xdr:cNvCxnSpPr/>
      </xdr:nvCxnSpPr>
      <xdr:spPr>
        <a:xfrm>
          <a:off x="1447800" y="13934689"/>
          <a:ext cx="889000" cy="31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80</xdr:row>
      <xdr:rowOff>164181</xdr:rowOff>
    </xdr:from>
    <xdr:to>
      <xdr:col>11</xdr:col>
      <xdr:colOff>82550</xdr:colOff>
      <xdr:row>81</xdr:row>
      <xdr:rowOff>94331</xdr:rowOff>
    </xdr:to>
    <xdr:sp macro="" textlink="">
      <xdr:nvSpPr>
        <xdr:cNvPr id="202" name="フローチャート: 判断 201">
          <a:extLst>
            <a:ext uri="{FF2B5EF4-FFF2-40B4-BE49-F238E27FC236}">
              <a16:creationId xmlns:a16="http://schemas.microsoft.com/office/drawing/2014/main" id="{00000000-0008-0000-0300-0000CA000000}"/>
            </a:ext>
          </a:extLst>
        </xdr:cNvPr>
        <xdr:cNvSpPr/>
      </xdr:nvSpPr>
      <xdr:spPr>
        <a:xfrm>
          <a:off x="2286000" y="138801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79</xdr:row>
      <xdr:rowOff>104508</xdr:rowOff>
    </xdr:from>
    <xdr:ext cx="762000" cy="259045"/>
    <xdr:sp macro="" textlink="">
      <xdr:nvSpPr>
        <xdr:cNvPr id="203" name="テキスト ボックス 202">
          <a:extLst>
            <a:ext uri="{FF2B5EF4-FFF2-40B4-BE49-F238E27FC236}">
              <a16:creationId xmlns:a16="http://schemas.microsoft.com/office/drawing/2014/main" id="{00000000-0008-0000-0300-0000CB000000}"/>
            </a:ext>
          </a:extLst>
        </xdr:cNvPr>
        <xdr:cNvSpPr txBox="1"/>
      </xdr:nvSpPr>
      <xdr:spPr>
        <a:xfrm>
          <a:off x="1955800" y="1364905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206,717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80</xdr:row>
      <xdr:rowOff>161362</xdr:rowOff>
    </xdr:from>
    <xdr:to>
      <xdr:col>7</xdr:col>
      <xdr:colOff>31750</xdr:colOff>
      <xdr:row>81</xdr:row>
      <xdr:rowOff>91512</xdr:rowOff>
    </xdr:to>
    <xdr:sp macro="" textlink="">
      <xdr:nvSpPr>
        <xdr:cNvPr id="204" name="フローチャート: 判断 203">
          <a:extLst>
            <a:ext uri="{FF2B5EF4-FFF2-40B4-BE49-F238E27FC236}">
              <a16:creationId xmlns:a16="http://schemas.microsoft.com/office/drawing/2014/main" id="{00000000-0008-0000-0300-0000CC000000}"/>
            </a:ext>
          </a:extLst>
        </xdr:cNvPr>
        <xdr:cNvSpPr/>
      </xdr:nvSpPr>
      <xdr:spPr>
        <a:xfrm>
          <a:off x="1397000" y="138773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79</xdr:row>
      <xdr:rowOff>101689</xdr:rowOff>
    </xdr:from>
    <xdr:ext cx="762000" cy="259045"/>
    <xdr:sp macro="" textlink="">
      <xdr:nvSpPr>
        <xdr:cNvPr id="205" name="テキスト ボックス 204">
          <a:extLst>
            <a:ext uri="{FF2B5EF4-FFF2-40B4-BE49-F238E27FC236}">
              <a16:creationId xmlns:a16="http://schemas.microsoft.com/office/drawing/2014/main" id="{00000000-0008-0000-0300-0000CD000000}"/>
            </a:ext>
          </a:extLst>
        </xdr:cNvPr>
        <xdr:cNvSpPr txBox="1"/>
      </xdr:nvSpPr>
      <xdr:spPr>
        <a:xfrm>
          <a:off x="1066800" y="1364623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195,039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92</xdr:row>
      <xdr:rowOff>35577</xdr:rowOff>
    </xdr:from>
    <xdr:ext cx="762000" cy="259045"/>
    <xdr:sp macro="" textlink="">
      <xdr:nvSpPr>
        <xdr:cNvPr id="206" name="テキスト ボックス 205">
          <a:extLst>
            <a:ext uri="{FF2B5EF4-FFF2-40B4-BE49-F238E27FC236}">
              <a16:creationId xmlns:a16="http://schemas.microsoft.com/office/drawing/2014/main" id="{00000000-0008-0000-0300-0000CE000000}"/>
            </a:ext>
          </a:extLst>
        </xdr:cNvPr>
        <xdr:cNvSpPr txBox="1"/>
      </xdr:nvSpPr>
      <xdr:spPr>
        <a:xfrm>
          <a:off x="4737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92</xdr:row>
      <xdr:rowOff>35577</xdr:rowOff>
    </xdr:from>
    <xdr:ext cx="762000" cy="259045"/>
    <xdr:sp macro="" textlink="">
      <xdr:nvSpPr>
        <xdr:cNvPr id="207" name="テキスト ボックス 206">
          <a:extLst>
            <a:ext uri="{FF2B5EF4-FFF2-40B4-BE49-F238E27FC236}">
              <a16:creationId xmlns:a16="http://schemas.microsoft.com/office/drawing/2014/main" id="{00000000-0008-0000-0300-0000CF000000}"/>
            </a:ext>
          </a:extLst>
        </xdr:cNvPr>
        <xdr:cNvSpPr txBox="1"/>
      </xdr:nvSpPr>
      <xdr:spPr>
        <a:xfrm>
          <a:off x="3898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92</xdr:row>
      <xdr:rowOff>35577</xdr:rowOff>
    </xdr:from>
    <xdr:ext cx="762000" cy="259045"/>
    <xdr:sp macro="" textlink="">
      <xdr:nvSpPr>
        <xdr:cNvPr id="208" name="テキスト ボックス 207">
          <a:extLst>
            <a:ext uri="{FF2B5EF4-FFF2-40B4-BE49-F238E27FC236}">
              <a16:creationId xmlns:a16="http://schemas.microsoft.com/office/drawing/2014/main" id="{00000000-0008-0000-0300-0000D0000000}"/>
            </a:ext>
          </a:extLst>
        </xdr:cNvPr>
        <xdr:cNvSpPr txBox="1"/>
      </xdr:nvSpPr>
      <xdr:spPr>
        <a:xfrm>
          <a:off x="3009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92</xdr:row>
      <xdr:rowOff>35577</xdr:rowOff>
    </xdr:from>
    <xdr:ext cx="762000" cy="259045"/>
    <xdr:sp macro="" textlink="">
      <xdr:nvSpPr>
        <xdr:cNvPr id="209" name="テキスト ボックス 208">
          <a:extLst>
            <a:ext uri="{FF2B5EF4-FFF2-40B4-BE49-F238E27FC236}">
              <a16:creationId xmlns:a16="http://schemas.microsoft.com/office/drawing/2014/main" id="{00000000-0008-0000-0300-0000D1000000}"/>
            </a:ext>
          </a:extLst>
        </xdr:cNvPr>
        <xdr:cNvSpPr txBox="1"/>
      </xdr:nvSpPr>
      <xdr:spPr>
        <a:xfrm>
          <a:off x="2120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92</xdr:row>
      <xdr:rowOff>35577</xdr:rowOff>
    </xdr:from>
    <xdr:ext cx="762000" cy="259045"/>
    <xdr:sp macro="" textlink="">
      <xdr:nvSpPr>
        <xdr:cNvPr id="210" name="テキスト ボックス 209">
          <a:extLst>
            <a:ext uri="{FF2B5EF4-FFF2-40B4-BE49-F238E27FC236}">
              <a16:creationId xmlns:a16="http://schemas.microsoft.com/office/drawing/2014/main" id="{00000000-0008-0000-0300-0000D2000000}"/>
            </a:ext>
          </a:extLst>
        </xdr:cNvPr>
        <xdr:cNvSpPr txBox="1"/>
      </xdr:nvSpPr>
      <xdr:spPr>
        <a:xfrm>
          <a:off x="1231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81</xdr:row>
      <xdr:rowOff>2473</xdr:rowOff>
    </xdr:from>
    <xdr:to>
      <xdr:col>23</xdr:col>
      <xdr:colOff>184150</xdr:colOff>
      <xdr:row>81</xdr:row>
      <xdr:rowOff>104073</xdr:rowOff>
    </xdr:to>
    <xdr:sp macro="" textlink="">
      <xdr:nvSpPr>
        <xdr:cNvPr id="211" name="楕円 210">
          <a:extLst>
            <a:ext uri="{FF2B5EF4-FFF2-40B4-BE49-F238E27FC236}">
              <a16:creationId xmlns:a16="http://schemas.microsoft.com/office/drawing/2014/main" id="{00000000-0008-0000-0300-0000D3000000}"/>
            </a:ext>
          </a:extLst>
        </xdr:cNvPr>
        <xdr:cNvSpPr/>
      </xdr:nvSpPr>
      <xdr:spPr>
        <a:xfrm>
          <a:off x="4902200" y="138899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81</xdr:row>
      <xdr:rowOff>50750</xdr:rowOff>
    </xdr:from>
    <xdr:ext cx="762000" cy="259045"/>
    <xdr:sp macro="" textlink="">
      <xdr:nvSpPr>
        <xdr:cNvPr id="212" name="人件費・物件費等の状況該当値テキスト">
          <a:extLst>
            <a:ext uri="{FF2B5EF4-FFF2-40B4-BE49-F238E27FC236}">
              <a16:creationId xmlns:a16="http://schemas.microsoft.com/office/drawing/2014/main" id="{00000000-0008-0000-0300-0000D4000000}"/>
            </a:ext>
          </a:extLst>
        </xdr:cNvPr>
        <xdr:cNvSpPr txBox="1"/>
      </xdr:nvSpPr>
      <xdr:spPr>
        <a:xfrm>
          <a:off x="5041900" y="1393820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247,092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81</xdr:row>
      <xdr:rowOff>150</xdr:rowOff>
    </xdr:from>
    <xdr:to>
      <xdr:col>19</xdr:col>
      <xdr:colOff>184150</xdr:colOff>
      <xdr:row>81</xdr:row>
      <xdr:rowOff>101750</xdr:rowOff>
    </xdr:to>
    <xdr:sp macro="" textlink="">
      <xdr:nvSpPr>
        <xdr:cNvPr id="213" name="楕円 212">
          <a:extLst>
            <a:ext uri="{FF2B5EF4-FFF2-40B4-BE49-F238E27FC236}">
              <a16:creationId xmlns:a16="http://schemas.microsoft.com/office/drawing/2014/main" id="{00000000-0008-0000-0300-0000D5000000}"/>
            </a:ext>
          </a:extLst>
        </xdr:cNvPr>
        <xdr:cNvSpPr/>
      </xdr:nvSpPr>
      <xdr:spPr>
        <a:xfrm>
          <a:off x="4064000" y="13887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81</xdr:row>
      <xdr:rowOff>86527</xdr:rowOff>
    </xdr:from>
    <xdr:ext cx="736600" cy="259045"/>
    <xdr:sp macro="" textlink="">
      <xdr:nvSpPr>
        <xdr:cNvPr id="214" name="テキスト ボックス 213">
          <a:extLst>
            <a:ext uri="{FF2B5EF4-FFF2-40B4-BE49-F238E27FC236}">
              <a16:creationId xmlns:a16="http://schemas.microsoft.com/office/drawing/2014/main" id="{00000000-0008-0000-0300-0000D6000000}"/>
            </a:ext>
          </a:extLst>
        </xdr:cNvPr>
        <xdr:cNvSpPr txBox="1"/>
      </xdr:nvSpPr>
      <xdr:spPr>
        <a:xfrm>
          <a:off x="3733800" y="139739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237,468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81</xdr:row>
      <xdr:rowOff>895</xdr:rowOff>
    </xdr:from>
    <xdr:to>
      <xdr:col>15</xdr:col>
      <xdr:colOff>133350</xdr:colOff>
      <xdr:row>81</xdr:row>
      <xdr:rowOff>102495</xdr:rowOff>
    </xdr:to>
    <xdr:sp macro="" textlink="">
      <xdr:nvSpPr>
        <xdr:cNvPr id="215" name="楕円 214">
          <a:extLst>
            <a:ext uri="{FF2B5EF4-FFF2-40B4-BE49-F238E27FC236}">
              <a16:creationId xmlns:a16="http://schemas.microsoft.com/office/drawing/2014/main" id="{00000000-0008-0000-0300-0000D7000000}"/>
            </a:ext>
          </a:extLst>
        </xdr:cNvPr>
        <xdr:cNvSpPr/>
      </xdr:nvSpPr>
      <xdr:spPr>
        <a:xfrm>
          <a:off x="3175000" y="138883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81</xdr:row>
      <xdr:rowOff>87272</xdr:rowOff>
    </xdr:from>
    <xdr:ext cx="762000" cy="259045"/>
    <xdr:sp macro="" textlink="">
      <xdr:nvSpPr>
        <xdr:cNvPr id="216" name="テキスト ボックス 215">
          <a:extLst>
            <a:ext uri="{FF2B5EF4-FFF2-40B4-BE49-F238E27FC236}">
              <a16:creationId xmlns:a16="http://schemas.microsoft.com/office/drawing/2014/main" id="{00000000-0008-0000-0300-0000D8000000}"/>
            </a:ext>
          </a:extLst>
        </xdr:cNvPr>
        <xdr:cNvSpPr txBox="1"/>
      </xdr:nvSpPr>
      <xdr:spPr>
        <a:xfrm>
          <a:off x="2844800" y="1397472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240,550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80</xdr:row>
      <xdr:rowOff>171039</xdr:rowOff>
    </xdr:from>
    <xdr:to>
      <xdr:col>11</xdr:col>
      <xdr:colOff>82550</xdr:colOff>
      <xdr:row>81</xdr:row>
      <xdr:rowOff>101189</xdr:rowOff>
    </xdr:to>
    <xdr:sp macro="" textlink="">
      <xdr:nvSpPr>
        <xdr:cNvPr id="217" name="楕円 216">
          <a:extLst>
            <a:ext uri="{FF2B5EF4-FFF2-40B4-BE49-F238E27FC236}">
              <a16:creationId xmlns:a16="http://schemas.microsoft.com/office/drawing/2014/main" id="{00000000-0008-0000-0300-0000D9000000}"/>
            </a:ext>
          </a:extLst>
        </xdr:cNvPr>
        <xdr:cNvSpPr/>
      </xdr:nvSpPr>
      <xdr:spPr>
        <a:xfrm>
          <a:off x="2286000" y="138870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81</xdr:row>
      <xdr:rowOff>85966</xdr:rowOff>
    </xdr:from>
    <xdr:ext cx="762000" cy="259045"/>
    <xdr:sp macro="" textlink="">
      <xdr:nvSpPr>
        <xdr:cNvPr id="218" name="テキスト ボックス 217">
          <a:extLst>
            <a:ext uri="{FF2B5EF4-FFF2-40B4-BE49-F238E27FC236}">
              <a16:creationId xmlns:a16="http://schemas.microsoft.com/office/drawing/2014/main" id="{00000000-0008-0000-0300-0000DA000000}"/>
            </a:ext>
          </a:extLst>
        </xdr:cNvPr>
        <xdr:cNvSpPr txBox="1"/>
      </xdr:nvSpPr>
      <xdr:spPr>
        <a:xfrm>
          <a:off x="1955800" y="139734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235,137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80</xdr:row>
      <xdr:rowOff>167889</xdr:rowOff>
    </xdr:from>
    <xdr:to>
      <xdr:col>7</xdr:col>
      <xdr:colOff>31750</xdr:colOff>
      <xdr:row>81</xdr:row>
      <xdr:rowOff>98039</xdr:rowOff>
    </xdr:to>
    <xdr:sp macro="" textlink="">
      <xdr:nvSpPr>
        <xdr:cNvPr id="219" name="楕円 218">
          <a:extLst>
            <a:ext uri="{FF2B5EF4-FFF2-40B4-BE49-F238E27FC236}">
              <a16:creationId xmlns:a16="http://schemas.microsoft.com/office/drawing/2014/main" id="{00000000-0008-0000-0300-0000DB000000}"/>
            </a:ext>
          </a:extLst>
        </xdr:cNvPr>
        <xdr:cNvSpPr/>
      </xdr:nvSpPr>
      <xdr:spPr>
        <a:xfrm>
          <a:off x="1397000" y="138838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81</xdr:row>
      <xdr:rowOff>82816</xdr:rowOff>
    </xdr:from>
    <xdr:ext cx="762000" cy="259045"/>
    <xdr:sp macro="" textlink="">
      <xdr:nvSpPr>
        <xdr:cNvPr id="220" name="テキスト ボックス 219">
          <a:extLst>
            <a:ext uri="{FF2B5EF4-FFF2-40B4-BE49-F238E27FC236}">
              <a16:creationId xmlns:a16="http://schemas.microsoft.com/office/drawing/2014/main" id="{00000000-0008-0000-0300-0000DC000000}"/>
            </a:ext>
          </a:extLst>
        </xdr:cNvPr>
        <xdr:cNvSpPr txBox="1"/>
      </xdr:nvSpPr>
      <xdr:spPr>
        <a:xfrm>
          <a:off x="1066800" y="139702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222,082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73</xdr:row>
      <xdr:rowOff>120650</xdr:rowOff>
    </xdr:from>
    <xdr:to>
      <xdr:col>85</xdr:col>
      <xdr:colOff>95250</xdr:colOff>
      <xdr:row>75</xdr:row>
      <xdr:rowOff>95250</xdr:rowOff>
    </xdr:to>
    <xdr:sp macro="" textlink="">
      <xdr:nvSpPr>
        <xdr:cNvPr id="221" name="正方形/長方形 220">
          <a:extLst>
            <a:ext uri="{FF2B5EF4-FFF2-40B4-BE49-F238E27FC236}">
              <a16:creationId xmlns:a16="http://schemas.microsoft.com/office/drawing/2014/main" id="{00000000-0008-0000-0300-0000DD000000}"/>
            </a:ext>
          </a:extLst>
        </xdr:cNvPr>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給与水準   （国との比較）</a:t>
          </a:r>
        </a:p>
      </xdr:txBody>
    </xdr:sp>
    <xdr:clientData/>
  </xdr:twoCellAnchor>
  <xdr:oneCellAnchor>
    <xdr:from>
      <xdr:col>65</xdr:col>
      <xdr:colOff>30347</xdr:colOff>
      <xdr:row>75</xdr:row>
      <xdr:rowOff>139700</xdr:rowOff>
    </xdr:from>
    <xdr:ext cx="1653807" cy="309059"/>
    <xdr:sp macro="" textlink="">
      <xdr:nvSpPr>
        <xdr:cNvPr id="222" name="テキスト ボックス 221">
          <a:extLst>
            <a:ext uri="{FF2B5EF4-FFF2-40B4-BE49-F238E27FC236}">
              <a16:creationId xmlns:a16="http://schemas.microsoft.com/office/drawing/2014/main" id="{00000000-0008-0000-0300-0000DE000000}"/>
            </a:ext>
          </a:extLst>
        </xdr:cNvPr>
        <xdr:cNvSpPr txBox="1"/>
      </xdr:nvSpPr>
      <xdr:spPr>
        <a:xfrm>
          <a:off x="13651097" y="1299845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ラスパイレス指数</a:t>
          </a:r>
        </a:p>
      </xdr:txBody>
    </xdr:sp>
    <xdr:clientData/>
  </xdr:oneCellAnchor>
  <xdr:oneCellAnchor>
    <xdr:from>
      <xdr:col>73</xdr:col>
      <xdr:colOff>134755</xdr:colOff>
      <xdr:row>75</xdr:row>
      <xdr:rowOff>114300</xdr:rowOff>
    </xdr:from>
    <xdr:ext cx="1651000" cy="359073"/>
    <xdr:sp macro="" textlink="">
      <xdr:nvSpPr>
        <xdr:cNvPr id="223" name="テキスト ボックス 222">
          <a:extLst>
            <a:ext uri="{FF2B5EF4-FFF2-40B4-BE49-F238E27FC236}">
              <a16:creationId xmlns:a16="http://schemas.microsoft.com/office/drawing/2014/main" id="{00000000-0008-0000-0300-0000DF000000}"/>
            </a:ext>
          </a:extLst>
        </xdr:cNvPr>
        <xdr:cNvSpPr txBox="1"/>
      </xdr:nvSpPr>
      <xdr:spPr>
        <a:xfrm>
          <a:off x="15431905"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[93.1]</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75</xdr:row>
      <xdr:rowOff>31750</xdr:rowOff>
    </xdr:from>
    <xdr:to>
      <xdr:col>93</xdr:col>
      <xdr:colOff>6350</xdr:colOff>
      <xdr:row>76</xdr:row>
      <xdr:rowOff>114300</xdr:rowOff>
    </xdr:to>
    <xdr:sp macro="" textlink="">
      <xdr:nvSpPr>
        <xdr:cNvPr id="224" name="正方形/長方形 223">
          <a:extLst>
            <a:ext uri="{FF2B5EF4-FFF2-40B4-BE49-F238E27FC236}">
              <a16:creationId xmlns:a16="http://schemas.microsoft.com/office/drawing/2014/main" id="{00000000-0008-0000-0300-0000E0000000}"/>
            </a:ext>
          </a:extLst>
        </xdr:cNvPr>
        <xdr:cNvSpPr/>
      </xdr:nvSpPr>
      <xdr:spPr>
        <a:xfrm>
          <a:off x="17970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76</xdr:row>
      <xdr:rowOff>50800</xdr:rowOff>
    </xdr:from>
    <xdr:to>
      <xdr:col>93</xdr:col>
      <xdr:colOff>6350</xdr:colOff>
      <xdr:row>77</xdr:row>
      <xdr:rowOff>133350</xdr:rowOff>
    </xdr:to>
    <xdr:sp macro="" textlink="">
      <xdr:nvSpPr>
        <xdr:cNvPr id="225" name="正方形/長方形 224">
          <a:extLst>
            <a:ext uri="{FF2B5EF4-FFF2-40B4-BE49-F238E27FC236}">
              <a16:creationId xmlns:a16="http://schemas.microsoft.com/office/drawing/2014/main" id="{00000000-0008-0000-0300-0000E1000000}"/>
            </a:ext>
          </a:extLst>
        </xdr:cNvPr>
        <xdr:cNvSpPr/>
      </xdr:nvSpPr>
      <xdr:spPr>
        <a:xfrm>
          <a:off x="17970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75</xdr:row>
      <xdr:rowOff>31750</xdr:rowOff>
    </xdr:from>
    <xdr:to>
      <xdr:col>99</xdr:col>
      <xdr:colOff>146050</xdr:colOff>
      <xdr:row>76</xdr:row>
      <xdr:rowOff>114300</xdr:rowOff>
    </xdr:to>
    <xdr:sp macro="" textlink="">
      <xdr:nvSpPr>
        <xdr:cNvPr id="226" name="正方形/長方形 225">
          <a:extLst>
            <a:ext uri="{FF2B5EF4-FFF2-40B4-BE49-F238E27FC236}">
              <a16:creationId xmlns:a16="http://schemas.microsoft.com/office/drawing/2014/main" id="{00000000-0008-0000-0300-0000E2000000}"/>
            </a:ext>
          </a:extLst>
        </xdr:cNvPr>
        <xdr:cNvSpPr/>
      </xdr:nvSpPr>
      <xdr:spPr>
        <a:xfrm>
          <a:off x="19621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全国市平均</a:t>
          </a:r>
        </a:p>
      </xdr:txBody>
    </xdr:sp>
    <xdr:clientData/>
  </xdr:twoCellAnchor>
  <xdr:twoCellAnchor>
    <xdr:from>
      <xdr:col>93</xdr:col>
      <xdr:colOff>133350</xdr:colOff>
      <xdr:row>76</xdr:row>
      <xdr:rowOff>50800</xdr:rowOff>
    </xdr:from>
    <xdr:to>
      <xdr:col>99</xdr:col>
      <xdr:colOff>146050</xdr:colOff>
      <xdr:row>77</xdr:row>
      <xdr:rowOff>133350</xdr:rowOff>
    </xdr:to>
    <xdr:sp macro="" textlink="">
      <xdr:nvSpPr>
        <xdr:cNvPr id="227" name="正方形/長方形 226">
          <a:extLst>
            <a:ext uri="{FF2B5EF4-FFF2-40B4-BE49-F238E27FC236}">
              <a16:creationId xmlns:a16="http://schemas.microsoft.com/office/drawing/2014/main" id="{00000000-0008-0000-0300-0000E3000000}"/>
            </a:ext>
          </a:extLst>
        </xdr:cNvPr>
        <xdr:cNvSpPr/>
      </xdr:nvSpPr>
      <xdr:spPr>
        <a:xfrm>
          <a:off x="19621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75</xdr:row>
      <xdr:rowOff>31750</xdr:rowOff>
    </xdr:from>
    <xdr:to>
      <xdr:col>106</xdr:col>
      <xdr:colOff>139700</xdr:colOff>
      <xdr:row>76</xdr:row>
      <xdr:rowOff>114300</xdr:rowOff>
    </xdr:to>
    <xdr:sp macro="" textlink="">
      <xdr:nvSpPr>
        <xdr:cNvPr id="228" name="正方形/長方形 227">
          <a:extLst>
            <a:ext uri="{FF2B5EF4-FFF2-40B4-BE49-F238E27FC236}">
              <a16:creationId xmlns:a16="http://schemas.microsoft.com/office/drawing/2014/main" id="{00000000-0008-0000-0300-0000E4000000}"/>
            </a:ext>
          </a:extLst>
        </xdr:cNvPr>
        <xdr:cNvSpPr/>
      </xdr:nvSpPr>
      <xdr:spPr>
        <a:xfrm>
          <a:off x="21082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全国町村平均</a:t>
          </a:r>
        </a:p>
      </xdr:txBody>
    </xdr:sp>
    <xdr:clientData/>
  </xdr:twoCellAnchor>
  <xdr:twoCellAnchor>
    <xdr:from>
      <xdr:col>100</xdr:col>
      <xdr:colOff>127000</xdr:colOff>
      <xdr:row>76</xdr:row>
      <xdr:rowOff>50800</xdr:rowOff>
    </xdr:from>
    <xdr:to>
      <xdr:col>106</xdr:col>
      <xdr:colOff>139700</xdr:colOff>
      <xdr:row>77</xdr:row>
      <xdr:rowOff>133350</xdr:rowOff>
    </xdr:to>
    <xdr:sp macro="" textlink="">
      <xdr:nvSpPr>
        <xdr:cNvPr id="229" name="正方形/長方形 228">
          <a:extLst>
            <a:ext uri="{FF2B5EF4-FFF2-40B4-BE49-F238E27FC236}">
              <a16:creationId xmlns:a16="http://schemas.microsoft.com/office/drawing/2014/main" id="{00000000-0008-0000-0300-0000E5000000}"/>
            </a:ext>
          </a:extLst>
        </xdr:cNvPr>
        <xdr:cNvSpPr/>
      </xdr:nvSpPr>
      <xdr:spPr>
        <a:xfrm>
          <a:off x="21082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78</xdr:row>
      <xdr:rowOff>25400</xdr:rowOff>
    </xdr:from>
    <xdr:to>
      <xdr:col>85</xdr:col>
      <xdr:colOff>95250</xdr:colOff>
      <xdr:row>92</xdr:row>
      <xdr:rowOff>38100</xdr:rowOff>
    </xdr:to>
    <xdr:sp macro="" textlink="">
      <xdr:nvSpPr>
        <xdr:cNvPr id="230" name="正方形/長方形 229">
          <a:extLst>
            <a:ext uri="{FF2B5EF4-FFF2-40B4-BE49-F238E27FC236}">
              <a16:creationId xmlns:a16="http://schemas.microsoft.com/office/drawing/2014/main" id="{00000000-0008-0000-0300-0000E6000000}"/>
            </a:ext>
          </a:extLst>
        </xdr:cNvPr>
        <xdr:cNvSpPr/>
      </xdr:nvSpPr>
      <xdr:spPr>
        <a:xfrm>
          <a:off x="12827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115</xdr:col>
      <xdr:colOff>31750</xdr:colOff>
      <xdr:row>92</xdr:row>
      <xdr:rowOff>38100</xdr:rowOff>
    </xdr:to>
    <xdr:sp macro="" textlink="">
      <xdr:nvSpPr>
        <xdr:cNvPr id="231" name="正方形/長方形 230">
          <a:extLst>
            <a:ext uri="{FF2B5EF4-FFF2-40B4-BE49-F238E27FC236}">
              <a16:creationId xmlns:a16="http://schemas.microsoft.com/office/drawing/2014/main" id="{00000000-0008-0000-0300-0000E7000000}"/>
            </a:ext>
          </a:extLst>
        </xdr:cNvPr>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104</xdr:col>
      <xdr:colOff>114300</xdr:colOff>
      <xdr:row>79</xdr:row>
      <xdr:rowOff>107950</xdr:rowOff>
    </xdr:to>
    <xdr:sp macro="" textlink="">
      <xdr:nvSpPr>
        <xdr:cNvPr id="232" name="正方形/長方形 231">
          <a:extLst>
            <a:ext uri="{FF2B5EF4-FFF2-40B4-BE49-F238E27FC236}">
              <a16:creationId xmlns:a16="http://schemas.microsoft.com/office/drawing/2014/main" id="{00000000-0008-0000-0300-0000E8000000}"/>
            </a:ext>
          </a:extLst>
        </xdr:cNvPr>
        <xdr:cNvSpPr/>
      </xdr:nvSpPr>
      <xdr:spPr>
        <a:xfrm>
          <a:off x="18097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ラスパイレス指数の分析欄</a:t>
          </a:r>
        </a:p>
      </xdr:txBody>
    </xdr:sp>
    <xdr:clientData/>
  </xdr:twoCellAnchor>
  <xdr:twoCellAnchor>
    <xdr:from>
      <xdr:col>86</xdr:col>
      <xdr:colOff>203200</xdr:colOff>
      <xdr:row>80</xdr:row>
      <xdr:rowOff>0</xdr:rowOff>
    </xdr:from>
    <xdr:to>
      <xdr:col>114</xdr:col>
      <xdr:colOff>114300</xdr:colOff>
      <xdr:row>91</xdr:row>
      <xdr:rowOff>146050</xdr:rowOff>
    </xdr:to>
    <xdr:sp macro="" textlink="" fLocksText="0">
      <xdr:nvSpPr>
        <xdr:cNvPr id="233" name="テキスト ボックス 232">
          <a:extLst>
            <a:ext uri="{FF2B5EF4-FFF2-40B4-BE49-F238E27FC236}">
              <a16:creationId xmlns:a16="http://schemas.microsoft.com/office/drawing/2014/main" id="{00000000-0008-0000-0300-0000E9000000}"/>
            </a:ext>
          </a:extLst>
        </xdr:cNvPr>
        <xdr:cNvSpPr txBox="1"/>
      </xdr:nvSpPr>
      <xdr:spPr>
        <a:xfrm>
          <a:off x="18224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　前年度と同等の指数であり、類似団体平均値よりも低い値になっている。今後も人事評価制度の運用により、給与水準の適正化に努める。</a:t>
          </a:r>
        </a:p>
      </xdr:txBody>
    </xdr:sp>
    <xdr:clientData/>
  </xdr:twoCellAnchor>
  <xdr:twoCellAnchor>
    <xdr:from>
      <xdr:col>61</xdr:col>
      <xdr:colOff>44450</xdr:colOff>
      <xdr:row>92</xdr:row>
      <xdr:rowOff>38100</xdr:rowOff>
    </xdr:from>
    <xdr:to>
      <xdr:col>85</xdr:col>
      <xdr:colOff>95250</xdr:colOff>
      <xdr:row>92</xdr:row>
      <xdr:rowOff>38100</xdr:rowOff>
    </xdr:to>
    <xdr:cxnSp macro="">
      <xdr:nvCxnSpPr>
        <xdr:cNvPr id="234" name="直線コネクタ 233">
          <a:extLst>
            <a:ext uri="{FF2B5EF4-FFF2-40B4-BE49-F238E27FC236}">
              <a16:creationId xmlns:a16="http://schemas.microsoft.com/office/drawing/2014/main" id="{00000000-0008-0000-0300-0000EA000000}"/>
            </a:ext>
          </a:extLst>
        </xdr:cNvPr>
        <xdr:cNvCxnSpPr/>
      </xdr:nvCxnSpPr>
      <xdr:spPr>
        <a:xfrm>
          <a:off x="12827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91</xdr:row>
      <xdr:rowOff>67327</xdr:rowOff>
    </xdr:from>
    <xdr:ext cx="762000" cy="259045"/>
    <xdr:sp macro="" textlink="">
      <xdr:nvSpPr>
        <xdr:cNvPr id="235" name="テキスト ボックス 234">
          <a:extLst>
            <a:ext uri="{FF2B5EF4-FFF2-40B4-BE49-F238E27FC236}">
              <a16:creationId xmlns:a16="http://schemas.microsoft.com/office/drawing/2014/main" id="{00000000-0008-0000-0300-0000EB000000}"/>
            </a:ext>
          </a:extLst>
        </xdr:cNvPr>
        <xdr:cNvSpPr txBox="1"/>
      </xdr:nvSpPr>
      <xdr:spPr>
        <a:xfrm>
          <a:off x="1206500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90</xdr:row>
      <xdr:rowOff>36286</xdr:rowOff>
    </xdr:from>
    <xdr:to>
      <xdr:col>85</xdr:col>
      <xdr:colOff>95250</xdr:colOff>
      <xdr:row>90</xdr:row>
      <xdr:rowOff>36286</xdr:rowOff>
    </xdr:to>
    <xdr:cxnSp macro="">
      <xdr:nvCxnSpPr>
        <xdr:cNvPr id="236" name="直線コネクタ 235">
          <a:extLst>
            <a:ext uri="{FF2B5EF4-FFF2-40B4-BE49-F238E27FC236}">
              <a16:creationId xmlns:a16="http://schemas.microsoft.com/office/drawing/2014/main" id="{00000000-0008-0000-0300-0000EC000000}"/>
            </a:ext>
          </a:extLst>
        </xdr:cNvPr>
        <xdr:cNvCxnSpPr/>
      </xdr:nvCxnSpPr>
      <xdr:spPr>
        <a:xfrm>
          <a:off x="12827000" y="1546678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89</xdr:row>
      <xdr:rowOff>65513</xdr:rowOff>
    </xdr:from>
    <xdr:ext cx="762000" cy="259045"/>
    <xdr:sp macro="" textlink="">
      <xdr:nvSpPr>
        <xdr:cNvPr id="237" name="テキスト ボックス 236">
          <a:extLst>
            <a:ext uri="{FF2B5EF4-FFF2-40B4-BE49-F238E27FC236}">
              <a16:creationId xmlns:a16="http://schemas.microsoft.com/office/drawing/2014/main" id="{00000000-0008-0000-0300-0000ED000000}"/>
            </a:ext>
          </a:extLst>
        </xdr:cNvPr>
        <xdr:cNvSpPr txBox="1"/>
      </xdr:nvSpPr>
      <xdr:spPr>
        <a:xfrm>
          <a:off x="12065000" y="1532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88</xdr:row>
      <xdr:rowOff>34471</xdr:rowOff>
    </xdr:from>
    <xdr:to>
      <xdr:col>85</xdr:col>
      <xdr:colOff>95250</xdr:colOff>
      <xdr:row>88</xdr:row>
      <xdr:rowOff>34471</xdr:rowOff>
    </xdr:to>
    <xdr:cxnSp macro="">
      <xdr:nvCxnSpPr>
        <xdr:cNvPr id="238" name="直線コネクタ 237">
          <a:extLst>
            <a:ext uri="{FF2B5EF4-FFF2-40B4-BE49-F238E27FC236}">
              <a16:creationId xmlns:a16="http://schemas.microsoft.com/office/drawing/2014/main" id="{00000000-0008-0000-0300-0000EE000000}"/>
            </a:ext>
          </a:extLst>
        </xdr:cNvPr>
        <xdr:cNvCxnSpPr/>
      </xdr:nvCxnSpPr>
      <xdr:spPr>
        <a:xfrm>
          <a:off x="12827000" y="15122071"/>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87</xdr:row>
      <xdr:rowOff>63698</xdr:rowOff>
    </xdr:from>
    <xdr:ext cx="762000" cy="259045"/>
    <xdr:sp macro="" textlink="">
      <xdr:nvSpPr>
        <xdr:cNvPr id="239" name="テキスト ボックス 238">
          <a:extLst>
            <a:ext uri="{FF2B5EF4-FFF2-40B4-BE49-F238E27FC236}">
              <a16:creationId xmlns:a16="http://schemas.microsoft.com/office/drawing/2014/main" id="{00000000-0008-0000-0300-0000EF000000}"/>
            </a:ext>
          </a:extLst>
        </xdr:cNvPr>
        <xdr:cNvSpPr txBox="1"/>
      </xdr:nvSpPr>
      <xdr:spPr>
        <a:xfrm>
          <a:off x="12065000" y="149798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86</xdr:row>
      <xdr:rowOff>32657</xdr:rowOff>
    </xdr:from>
    <xdr:to>
      <xdr:col>85</xdr:col>
      <xdr:colOff>95250</xdr:colOff>
      <xdr:row>86</xdr:row>
      <xdr:rowOff>32657</xdr:rowOff>
    </xdr:to>
    <xdr:cxnSp macro="">
      <xdr:nvCxnSpPr>
        <xdr:cNvPr id="240" name="直線コネクタ 239">
          <a:extLst>
            <a:ext uri="{FF2B5EF4-FFF2-40B4-BE49-F238E27FC236}">
              <a16:creationId xmlns:a16="http://schemas.microsoft.com/office/drawing/2014/main" id="{00000000-0008-0000-0300-0000F0000000}"/>
            </a:ext>
          </a:extLst>
        </xdr:cNvPr>
        <xdr:cNvCxnSpPr/>
      </xdr:nvCxnSpPr>
      <xdr:spPr>
        <a:xfrm>
          <a:off x="12827000" y="1477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85</xdr:row>
      <xdr:rowOff>61884</xdr:rowOff>
    </xdr:from>
    <xdr:ext cx="762000" cy="259045"/>
    <xdr:sp macro="" textlink="">
      <xdr:nvSpPr>
        <xdr:cNvPr id="241" name="テキスト ボックス 240">
          <a:extLst>
            <a:ext uri="{FF2B5EF4-FFF2-40B4-BE49-F238E27FC236}">
              <a16:creationId xmlns:a16="http://schemas.microsoft.com/office/drawing/2014/main" id="{00000000-0008-0000-0300-0000F1000000}"/>
            </a:ext>
          </a:extLst>
        </xdr:cNvPr>
        <xdr:cNvSpPr txBox="1"/>
      </xdr:nvSpPr>
      <xdr:spPr>
        <a:xfrm>
          <a:off x="12065000" y="1463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84</xdr:row>
      <xdr:rowOff>30843</xdr:rowOff>
    </xdr:from>
    <xdr:to>
      <xdr:col>85</xdr:col>
      <xdr:colOff>95250</xdr:colOff>
      <xdr:row>84</xdr:row>
      <xdr:rowOff>30843</xdr:rowOff>
    </xdr:to>
    <xdr:cxnSp macro="">
      <xdr:nvCxnSpPr>
        <xdr:cNvPr id="242" name="直線コネクタ 241">
          <a:extLst>
            <a:ext uri="{FF2B5EF4-FFF2-40B4-BE49-F238E27FC236}">
              <a16:creationId xmlns:a16="http://schemas.microsoft.com/office/drawing/2014/main" id="{00000000-0008-0000-0300-0000F2000000}"/>
            </a:ext>
          </a:extLst>
        </xdr:cNvPr>
        <xdr:cNvCxnSpPr/>
      </xdr:nvCxnSpPr>
      <xdr:spPr>
        <a:xfrm>
          <a:off x="12827000" y="1443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83</xdr:row>
      <xdr:rowOff>60070</xdr:rowOff>
    </xdr:from>
    <xdr:ext cx="762000" cy="259045"/>
    <xdr:sp macro="" textlink="">
      <xdr:nvSpPr>
        <xdr:cNvPr id="243" name="テキスト ボックス 242">
          <a:extLst>
            <a:ext uri="{FF2B5EF4-FFF2-40B4-BE49-F238E27FC236}">
              <a16:creationId xmlns:a16="http://schemas.microsoft.com/office/drawing/2014/main" id="{00000000-0008-0000-0300-0000F3000000}"/>
            </a:ext>
          </a:extLst>
        </xdr:cNvPr>
        <xdr:cNvSpPr txBox="1"/>
      </xdr:nvSpPr>
      <xdr:spPr>
        <a:xfrm>
          <a:off x="12065000" y="1429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82</xdr:row>
      <xdr:rowOff>29029</xdr:rowOff>
    </xdr:from>
    <xdr:to>
      <xdr:col>85</xdr:col>
      <xdr:colOff>95250</xdr:colOff>
      <xdr:row>82</xdr:row>
      <xdr:rowOff>29029</xdr:rowOff>
    </xdr:to>
    <xdr:cxnSp macro="">
      <xdr:nvCxnSpPr>
        <xdr:cNvPr id="244" name="直線コネクタ 243">
          <a:extLst>
            <a:ext uri="{FF2B5EF4-FFF2-40B4-BE49-F238E27FC236}">
              <a16:creationId xmlns:a16="http://schemas.microsoft.com/office/drawing/2014/main" id="{00000000-0008-0000-0300-0000F4000000}"/>
            </a:ext>
          </a:extLst>
        </xdr:cNvPr>
        <xdr:cNvCxnSpPr/>
      </xdr:nvCxnSpPr>
      <xdr:spPr>
        <a:xfrm>
          <a:off x="12827000" y="14087929"/>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81</xdr:row>
      <xdr:rowOff>58256</xdr:rowOff>
    </xdr:from>
    <xdr:ext cx="762000" cy="259045"/>
    <xdr:sp macro="" textlink="">
      <xdr:nvSpPr>
        <xdr:cNvPr id="245" name="テキスト ボックス 244">
          <a:extLst>
            <a:ext uri="{FF2B5EF4-FFF2-40B4-BE49-F238E27FC236}">
              <a16:creationId xmlns:a16="http://schemas.microsoft.com/office/drawing/2014/main" id="{00000000-0008-0000-0300-0000F5000000}"/>
            </a:ext>
          </a:extLst>
        </xdr:cNvPr>
        <xdr:cNvSpPr txBox="1"/>
      </xdr:nvSpPr>
      <xdr:spPr>
        <a:xfrm>
          <a:off x="12065000" y="1394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80</xdr:row>
      <xdr:rowOff>27214</xdr:rowOff>
    </xdr:from>
    <xdr:to>
      <xdr:col>85</xdr:col>
      <xdr:colOff>95250</xdr:colOff>
      <xdr:row>80</xdr:row>
      <xdr:rowOff>27214</xdr:rowOff>
    </xdr:to>
    <xdr:cxnSp macro="">
      <xdr:nvCxnSpPr>
        <xdr:cNvPr id="246" name="直線コネクタ 245">
          <a:extLst>
            <a:ext uri="{FF2B5EF4-FFF2-40B4-BE49-F238E27FC236}">
              <a16:creationId xmlns:a16="http://schemas.microsoft.com/office/drawing/2014/main" id="{00000000-0008-0000-0300-0000F6000000}"/>
            </a:ext>
          </a:extLst>
        </xdr:cNvPr>
        <xdr:cNvCxnSpPr/>
      </xdr:nvCxnSpPr>
      <xdr:spPr>
        <a:xfrm>
          <a:off x="12827000" y="1374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79</xdr:row>
      <xdr:rowOff>56441</xdr:rowOff>
    </xdr:from>
    <xdr:ext cx="762000" cy="259045"/>
    <xdr:sp macro="" textlink="">
      <xdr:nvSpPr>
        <xdr:cNvPr id="247" name="テキスト ボックス 246">
          <a:extLst>
            <a:ext uri="{FF2B5EF4-FFF2-40B4-BE49-F238E27FC236}">
              <a16:creationId xmlns:a16="http://schemas.microsoft.com/office/drawing/2014/main" id="{00000000-0008-0000-0300-0000F7000000}"/>
            </a:ext>
          </a:extLst>
        </xdr:cNvPr>
        <xdr:cNvSpPr txBox="1"/>
      </xdr:nvSpPr>
      <xdr:spPr>
        <a:xfrm>
          <a:off x="12065000" y="1360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78</xdr:row>
      <xdr:rowOff>25400</xdr:rowOff>
    </xdr:to>
    <xdr:cxnSp macro="">
      <xdr:nvCxnSpPr>
        <xdr:cNvPr id="248" name="直線コネクタ 247">
          <a:extLst>
            <a:ext uri="{FF2B5EF4-FFF2-40B4-BE49-F238E27FC236}">
              <a16:creationId xmlns:a16="http://schemas.microsoft.com/office/drawing/2014/main" id="{00000000-0008-0000-0300-0000F8000000}"/>
            </a:ext>
          </a:extLst>
        </xdr:cNvPr>
        <xdr:cNvCxnSpPr/>
      </xdr:nvCxnSpPr>
      <xdr:spPr>
        <a:xfrm>
          <a:off x="12827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77</xdr:row>
      <xdr:rowOff>54627</xdr:rowOff>
    </xdr:from>
    <xdr:ext cx="762000" cy="259045"/>
    <xdr:sp macro="" textlink="">
      <xdr:nvSpPr>
        <xdr:cNvPr id="249" name="テキスト ボックス 248">
          <a:extLst>
            <a:ext uri="{FF2B5EF4-FFF2-40B4-BE49-F238E27FC236}">
              <a16:creationId xmlns:a16="http://schemas.microsoft.com/office/drawing/2014/main" id="{00000000-0008-0000-0300-0000F9000000}"/>
            </a:ext>
          </a:extLst>
        </xdr:cNvPr>
        <xdr:cNvSpPr txBox="1"/>
      </xdr:nvSpPr>
      <xdr:spPr>
        <a:xfrm>
          <a:off x="1206500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92</xdr:row>
      <xdr:rowOff>38100</xdr:rowOff>
    </xdr:to>
    <xdr:sp macro="" textlink="">
      <xdr:nvSpPr>
        <xdr:cNvPr id="250" name="給与水準   （国との比較）グラフ枠">
          <a:extLst>
            <a:ext uri="{FF2B5EF4-FFF2-40B4-BE49-F238E27FC236}">
              <a16:creationId xmlns:a16="http://schemas.microsoft.com/office/drawing/2014/main" id="{00000000-0008-0000-0300-0000FA000000}"/>
            </a:ext>
          </a:extLst>
        </xdr:cNvPr>
        <xdr:cNvSpPr/>
      </xdr:nvSpPr>
      <xdr:spPr>
        <a:xfrm>
          <a:off x="12827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79</xdr:row>
      <xdr:rowOff>112486</xdr:rowOff>
    </xdr:from>
    <xdr:to>
      <xdr:col>81</xdr:col>
      <xdr:colOff>44450</xdr:colOff>
      <xdr:row>89</xdr:row>
      <xdr:rowOff>18143</xdr:rowOff>
    </xdr:to>
    <xdr:cxnSp macro="">
      <xdr:nvCxnSpPr>
        <xdr:cNvPr id="251" name="直線コネクタ 250">
          <a:extLst>
            <a:ext uri="{FF2B5EF4-FFF2-40B4-BE49-F238E27FC236}">
              <a16:creationId xmlns:a16="http://schemas.microsoft.com/office/drawing/2014/main" id="{00000000-0008-0000-0300-0000FB000000}"/>
            </a:ext>
          </a:extLst>
        </xdr:cNvPr>
        <xdr:cNvCxnSpPr/>
      </xdr:nvCxnSpPr>
      <xdr:spPr>
        <a:xfrm flipV="1">
          <a:off x="17018000" y="13657036"/>
          <a:ext cx="0" cy="1620157"/>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88</xdr:row>
      <xdr:rowOff>161670</xdr:rowOff>
    </xdr:from>
    <xdr:ext cx="762000" cy="259045"/>
    <xdr:sp macro="" textlink="">
      <xdr:nvSpPr>
        <xdr:cNvPr id="252" name="給与水準   （国との比較）最小値テキスト">
          <a:extLst>
            <a:ext uri="{FF2B5EF4-FFF2-40B4-BE49-F238E27FC236}">
              <a16:creationId xmlns:a16="http://schemas.microsoft.com/office/drawing/2014/main" id="{00000000-0008-0000-0300-0000FC000000}"/>
            </a:ext>
          </a:extLst>
        </xdr:cNvPr>
        <xdr:cNvSpPr txBox="1"/>
      </xdr:nvSpPr>
      <xdr:spPr>
        <a:xfrm>
          <a:off x="17106900" y="1524927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89</xdr:row>
      <xdr:rowOff>18143</xdr:rowOff>
    </xdr:from>
    <xdr:to>
      <xdr:col>81</xdr:col>
      <xdr:colOff>133350</xdr:colOff>
      <xdr:row>89</xdr:row>
      <xdr:rowOff>18143</xdr:rowOff>
    </xdr:to>
    <xdr:cxnSp macro="">
      <xdr:nvCxnSpPr>
        <xdr:cNvPr id="253" name="直線コネクタ 252">
          <a:extLst>
            <a:ext uri="{FF2B5EF4-FFF2-40B4-BE49-F238E27FC236}">
              <a16:creationId xmlns:a16="http://schemas.microsoft.com/office/drawing/2014/main" id="{00000000-0008-0000-0300-0000FD000000}"/>
            </a:ext>
          </a:extLst>
        </xdr:cNvPr>
        <xdr:cNvCxnSpPr/>
      </xdr:nvCxnSpPr>
      <xdr:spPr>
        <a:xfrm>
          <a:off x="16929100" y="1527719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78</xdr:row>
      <xdr:rowOff>27413</xdr:rowOff>
    </xdr:from>
    <xdr:ext cx="762000" cy="259045"/>
    <xdr:sp macro="" textlink="">
      <xdr:nvSpPr>
        <xdr:cNvPr id="254" name="給与水準   （国との比較）最大値テキスト">
          <a:extLst>
            <a:ext uri="{FF2B5EF4-FFF2-40B4-BE49-F238E27FC236}">
              <a16:creationId xmlns:a16="http://schemas.microsoft.com/office/drawing/2014/main" id="{00000000-0008-0000-0300-0000FE000000}"/>
            </a:ext>
          </a:extLst>
        </xdr:cNvPr>
        <xdr:cNvSpPr txBox="1"/>
      </xdr:nvSpPr>
      <xdr:spPr>
        <a:xfrm>
          <a:off x="17106900" y="134005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91.5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79</xdr:row>
      <xdr:rowOff>112486</xdr:rowOff>
    </xdr:from>
    <xdr:to>
      <xdr:col>81</xdr:col>
      <xdr:colOff>133350</xdr:colOff>
      <xdr:row>79</xdr:row>
      <xdr:rowOff>112486</xdr:rowOff>
    </xdr:to>
    <xdr:cxnSp macro="">
      <xdr:nvCxnSpPr>
        <xdr:cNvPr id="255" name="直線コネクタ 254">
          <a:extLst>
            <a:ext uri="{FF2B5EF4-FFF2-40B4-BE49-F238E27FC236}">
              <a16:creationId xmlns:a16="http://schemas.microsoft.com/office/drawing/2014/main" id="{00000000-0008-0000-0300-0000FF000000}"/>
            </a:ext>
          </a:extLst>
        </xdr:cNvPr>
        <xdr:cNvCxnSpPr/>
      </xdr:nvCxnSpPr>
      <xdr:spPr>
        <a:xfrm>
          <a:off x="16929100" y="1365703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81</xdr:row>
      <xdr:rowOff>28121</xdr:rowOff>
    </xdr:from>
    <xdr:to>
      <xdr:col>81</xdr:col>
      <xdr:colOff>44450</xdr:colOff>
      <xdr:row>81</xdr:row>
      <xdr:rowOff>45357</xdr:rowOff>
    </xdr:to>
    <xdr:cxnSp macro="">
      <xdr:nvCxnSpPr>
        <xdr:cNvPr id="256" name="直線コネクタ 255">
          <a:extLst>
            <a:ext uri="{FF2B5EF4-FFF2-40B4-BE49-F238E27FC236}">
              <a16:creationId xmlns:a16="http://schemas.microsoft.com/office/drawing/2014/main" id="{00000000-0008-0000-0300-000000010000}"/>
            </a:ext>
          </a:extLst>
        </xdr:cNvPr>
        <xdr:cNvCxnSpPr/>
      </xdr:nvCxnSpPr>
      <xdr:spPr>
        <a:xfrm>
          <a:off x="16179800" y="13915571"/>
          <a:ext cx="838200" cy="172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84</xdr:row>
      <xdr:rowOff>158948</xdr:rowOff>
    </xdr:from>
    <xdr:ext cx="762000" cy="259045"/>
    <xdr:sp macro="" textlink="">
      <xdr:nvSpPr>
        <xdr:cNvPr id="257" name="給与水準   （国との比較）平均値テキスト">
          <a:extLst>
            <a:ext uri="{FF2B5EF4-FFF2-40B4-BE49-F238E27FC236}">
              <a16:creationId xmlns:a16="http://schemas.microsoft.com/office/drawing/2014/main" id="{00000000-0008-0000-0300-000001010000}"/>
            </a:ext>
          </a:extLst>
        </xdr:cNvPr>
        <xdr:cNvSpPr txBox="1"/>
      </xdr:nvSpPr>
      <xdr:spPr>
        <a:xfrm>
          <a:off x="17106900" y="14560748"/>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85</xdr:row>
      <xdr:rowOff>15421</xdr:rowOff>
    </xdr:from>
    <xdr:to>
      <xdr:col>81</xdr:col>
      <xdr:colOff>95250</xdr:colOff>
      <xdr:row>85</xdr:row>
      <xdr:rowOff>117021</xdr:rowOff>
    </xdr:to>
    <xdr:sp macro="" textlink="">
      <xdr:nvSpPr>
        <xdr:cNvPr id="258" name="フローチャート: 判断 257">
          <a:extLst>
            <a:ext uri="{FF2B5EF4-FFF2-40B4-BE49-F238E27FC236}">
              <a16:creationId xmlns:a16="http://schemas.microsoft.com/office/drawing/2014/main" id="{00000000-0008-0000-0300-000002010000}"/>
            </a:ext>
          </a:extLst>
        </xdr:cNvPr>
        <xdr:cNvSpPr/>
      </xdr:nvSpPr>
      <xdr:spPr>
        <a:xfrm>
          <a:off x="16967200" y="145886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81</xdr:row>
      <xdr:rowOff>28121</xdr:rowOff>
    </xdr:from>
    <xdr:to>
      <xdr:col>77</xdr:col>
      <xdr:colOff>44450</xdr:colOff>
      <xdr:row>81</xdr:row>
      <xdr:rowOff>62593</xdr:rowOff>
    </xdr:to>
    <xdr:cxnSp macro="">
      <xdr:nvCxnSpPr>
        <xdr:cNvPr id="259" name="直線コネクタ 258">
          <a:extLst>
            <a:ext uri="{FF2B5EF4-FFF2-40B4-BE49-F238E27FC236}">
              <a16:creationId xmlns:a16="http://schemas.microsoft.com/office/drawing/2014/main" id="{00000000-0008-0000-0300-000003010000}"/>
            </a:ext>
          </a:extLst>
        </xdr:cNvPr>
        <xdr:cNvCxnSpPr/>
      </xdr:nvCxnSpPr>
      <xdr:spPr>
        <a:xfrm flipV="1">
          <a:off x="15290800" y="13915571"/>
          <a:ext cx="889000" cy="344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85</xdr:row>
      <xdr:rowOff>32657</xdr:rowOff>
    </xdr:from>
    <xdr:to>
      <xdr:col>77</xdr:col>
      <xdr:colOff>95250</xdr:colOff>
      <xdr:row>85</xdr:row>
      <xdr:rowOff>134257</xdr:rowOff>
    </xdr:to>
    <xdr:sp macro="" textlink="">
      <xdr:nvSpPr>
        <xdr:cNvPr id="260" name="フローチャート: 判断 259">
          <a:extLst>
            <a:ext uri="{FF2B5EF4-FFF2-40B4-BE49-F238E27FC236}">
              <a16:creationId xmlns:a16="http://schemas.microsoft.com/office/drawing/2014/main" id="{00000000-0008-0000-0300-000004010000}"/>
            </a:ext>
          </a:extLst>
        </xdr:cNvPr>
        <xdr:cNvSpPr/>
      </xdr:nvSpPr>
      <xdr:spPr>
        <a:xfrm>
          <a:off x="16129000" y="146059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85</xdr:row>
      <xdr:rowOff>119034</xdr:rowOff>
    </xdr:from>
    <xdr:ext cx="736600" cy="259045"/>
    <xdr:sp macro="" textlink="">
      <xdr:nvSpPr>
        <xdr:cNvPr id="261" name="テキスト ボックス 260">
          <a:extLst>
            <a:ext uri="{FF2B5EF4-FFF2-40B4-BE49-F238E27FC236}">
              <a16:creationId xmlns:a16="http://schemas.microsoft.com/office/drawing/2014/main" id="{00000000-0008-0000-0300-000005010000}"/>
            </a:ext>
          </a:extLst>
        </xdr:cNvPr>
        <xdr:cNvSpPr txBox="1"/>
      </xdr:nvSpPr>
      <xdr:spPr>
        <a:xfrm>
          <a:off x="15798800" y="1469228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81</xdr:row>
      <xdr:rowOff>62593</xdr:rowOff>
    </xdr:from>
    <xdr:to>
      <xdr:col>72</xdr:col>
      <xdr:colOff>203200</xdr:colOff>
      <xdr:row>81</xdr:row>
      <xdr:rowOff>62593</xdr:rowOff>
    </xdr:to>
    <xdr:cxnSp macro="">
      <xdr:nvCxnSpPr>
        <xdr:cNvPr id="262" name="直線コネクタ 261">
          <a:extLst>
            <a:ext uri="{FF2B5EF4-FFF2-40B4-BE49-F238E27FC236}">
              <a16:creationId xmlns:a16="http://schemas.microsoft.com/office/drawing/2014/main" id="{00000000-0008-0000-0300-000006010000}"/>
            </a:ext>
          </a:extLst>
        </xdr:cNvPr>
        <xdr:cNvCxnSpPr/>
      </xdr:nvCxnSpPr>
      <xdr:spPr>
        <a:xfrm>
          <a:off x="14401800" y="13950043"/>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85</xdr:row>
      <xdr:rowOff>49893</xdr:rowOff>
    </xdr:from>
    <xdr:to>
      <xdr:col>73</xdr:col>
      <xdr:colOff>44450</xdr:colOff>
      <xdr:row>85</xdr:row>
      <xdr:rowOff>151493</xdr:rowOff>
    </xdr:to>
    <xdr:sp macro="" textlink="">
      <xdr:nvSpPr>
        <xdr:cNvPr id="263" name="フローチャート: 判断 262">
          <a:extLst>
            <a:ext uri="{FF2B5EF4-FFF2-40B4-BE49-F238E27FC236}">
              <a16:creationId xmlns:a16="http://schemas.microsoft.com/office/drawing/2014/main" id="{00000000-0008-0000-0300-000007010000}"/>
            </a:ext>
          </a:extLst>
        </xdr:cNvPr>
        <xdr:cNvSpPr/>
      </xdr:nvSpPr>
      <xdr:spPr>
        <a:xfrm>
          <a:off x="15240000" y="146231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85</xdr:row>
      <xdr:rowOff>136270</xdr:rowOff>
    </xdr:from>
    <xdr:ext cx="762000" cy="259045"/>
    <xdr:sp macro="" textlink="">
      <xdr:nvSpPr>
        <xdr:cNvPr id="264" name="テキスト ボックス 263">
          <a:extLst>
            <a:ext uri="{FF2B5EF4-FFF2-40B4-BE49-F238E27FC236}">
              <a16:creationId xmlns:a16="http://schemas.microsoft.com/office/drawing/2014/main" id="{00000000-0008-0000-0300-000008010000}"/>
            </a:ext>
          </a:extLst>
        </xdr:cNvPr>
        <xdr:cNvSpPr txBox="1"/>
      </xdr:nvSpPr>
      <xdr:spPr>
        <a:xfrm>
          <a:off x="14909800" y="147095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81</xdr:row>
      <xdr:rowOff>45357</xdr:rowOff>
    </xdr:from>
    <xdr:to>
      <xdr:col>68</xdr:col>
      <xdr:colOff>152400</xdr:colOff>
      <xdr:row>81</xdr:row>
      <xdr:rowOff>62593</xdr:rowOff>
    </xdr:to>
    <xdr:cxnSp macro="">
      <xdr:nvCxnSpPr>
        <xdr:cNvPr id="265" name="直線コネクタ 264">
          <a:extLst>
            <a:ext uri="{FF2B5EF4-FFF2-40B4-BE49-F238E27FC236}">
              <a16:creationId xmlns:a16="http://schemas.microsoft.com/office/drawing/2014/main" id="{00000000-0008-0000-0300-000009010000}"/>
            </a:ext>
          </a:extLst>
        </xdr:cNvPr>
        <xdr:cNvCxnSpPr/>
      </xdr:nvCxnSpPr>
      <xdr:spPr>
        <a:xfrm>
          <a:off x="13512800" y="13932807"/>
          <a:ext cx="889000" cy="172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85</xdr:row>
      <xdr:rowOff>67129</xdr:rowOff>
    </xdr:from>
    <xdr:to>
      <xdr:col>68</xdr:col>
      <xdr:colOff>203200</xdr:colOff>
      <xdr:row>85</xdr:row>
      <xdr:rowOff>168729</xdr:rowOff>
    </xdr:to>
    <xdr:sp macro="" textlink="">
      <xdr:nvSpPr>
        <xdr:cNvPr id="266" name="フローチャート: 判断 265">
          <a:extLst>
            <a:ext uri="{FF2B5EF4-FFF2-40B4-BE49-F238E27FC236}">
              <a16:creationId xmlns:a16="http://schemas.microsoft.com/office/drawing/2014/main" id="{00000000-0008-0000-0300-00000A010000}"/>
            </a:ext>
          </a:extLst>
        </xdr:cNvPr>
        <xdr:cNvSpPr/>
      </xdr:nvSpPr>
      <xdr:spPr>
        <a:xfrm>
          <a:off x="14351000" y="146403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85</xdr:row>
      <xdr:rowOff>153506</xdr:rowOff>
    </xdr:from>
    <xdr:ext cx="762000" cy="259045"/>
    <xdr:sp macro="" textlink="">
      <xdr:nvSpPr>
        <xdr:cNvPr id="267" name="テキスト ボックス 266">
          <a:extLst>
            <a:ext uri="{FF2B5EF4-FFF2-40B4-BE49-F238E27FC236}">
              <a16:creationId xmlns:a16="http://schemas.microsoft.com/office/drawing/2014/main" id="{00000000-0008-0000-0300-00000B010000}"/>
            </a:ext>
          </a:extLst>
        </xdr:cNvPr>
        <xdr:cNvSpPr txBox="1"/>
      </xdr:nvSpPr>
      <xdr:spPr>
        <a:xfrm>
          <a:off x="14020800" y="1472675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85</xdr:row>
      <xdr:rowOff>101600</xdr:rowOff>
    </xdr:from>
    <xdr:to>
      <xdr:col>64</xdr:col>
      <xdr:colOff>152400</xdr:colOff>
      <xdr:row>86</xdr:row>
      <xdr:rowOff>31750</xdr:rowOff>
    </xdr:to>
    <xdr:sp macro="" textlink="">
      <xdr:nvSpPr>
        <xdr:cNvPr id="268" name="フローチャート: 判断 267">
          <a:extLst>
            <a:ext uri="{FF2B5EF4-FFF2-40B4-BE49-F238E27FC236}">
              <a16:creationId xmlns:a16="http://schemas.microsoft.com/office/drawing/2014/main" id="{00000000-0008-0000-0300-00000C010000}"/>
            </a:ext>
          </a:extLst>
        </xdr:cNvPr>
        <xdr:cNvSpPr/>
      </xdr:nvSpPr>
      <xdr:spPr>
        <a:xfrm>
          <a:off x="13462000" y="14674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86</xdr:row>
      <xdr:rowOff>16527</xdr:rowOff>
    </xdr:from>
    <xdr:ext cx="762000" cy="259045"/>
    <xdr:sp macro="" textlink="">
      <xdr:nvSpPr>
        <xdr:cNvPr id="269" name="テキスト ボックス 268">
          <a:extLst>
            <a:ext uri="{FF2B5EF4-FFF2-40B4-BE49-F238E27FC236}">
              <a16:creationId xmlns:a16="http://schemas.microsoft.com/office/drawing/2014/main" id="{00000000-0008-0000-0300-00000D010000}"/>
            </a:ext>
          </a:extLst>
        </xdr:cNvPr>
        <xdr:cNvSpPr txBox="1"/>
      </xdr:nvSpPr>
      <xdr:spPr>
        <a:xfrm>
          <a:off x="13131800" y="14761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92</xdr:row>
      <xdr:rowOff>35577</xdr:rowOff>
    </xdr:from>
    <xdr:ext cx="762000" cy="259045"/>
    <xdr:sp macro="" textlink="">
      <xdr:nvSpPr>
        <xdr:cNvPr id="270" name="テキスト ボックス 269">
          <a:extLst>
            <a:ext uri="{FF2B5EF4-FFF2-40B4-BE49-F238E27FC236}">
              <a16:creationId xmlns:a16="http://schemas.microsoft.com/office/drawing/2014/main" id="{00000000-0008-0000-0300-00000E010000}"/>
            </a:ext>
          </a:extLst>
        </xdr:cNvPr>
        <xdr:cNvSpPr txBox="1"/>
      </xdr:nvSpPr>
      <xdr:spPr>
        <a:xfrm>
          <a:off x="16802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92</xdr:row>
      <xdr:rowOff>35577</xdr:rowOff>
    </xdr:from>
    <xdr:ext cx="762000" cy="259045"/>
    <xdr:sp macro="" textlink="">
      <xdr:nvSpPr>
        <xdr:cNvPr id="271" name="テキスト ボックス 270">
          <a:extLst>
            <a:ext uri="{FF2B5EF4-FFF2-40B4-BE49-F238E27FC236}">
              <a16:creationId xmlns:a16="http://schemas.microsoft.com/office/drawing/2014/main" id="{00000000-0008-0000-0300-00000F010000}"/>
            </a:ext>
          </a:extLst>
        </xdr:cNvPr>
        <xdr:cNvSpPr txBox="1"/>
      </xdr:nvSpPr>
      <xdr:spPr>
        <a:xfrm>
          <a:off x="15963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92</xdr:row>
      <xdr:rowOff>35577</xdr:rowOff>
    </xdr:from>
    <xdr:ext cx="762000" cy="259045"/>
    <xdr:sp macro="" textlink="">
      <xdr:nvSpPr>
        <xdr:cNvPr id="272" name="テキスト ボックス 271">
          <a:extLst>
            <a:ext uri="{FF2B5EF4-FFF2-40B4-BE49-F238E27FC236}">
              <a16:creationId xmlns:a16="http://schemas.microsoft.com/office/drawing/2014/main" id="{00000000-0008-0000-0300-000010010000}"/>
            </a:ext>
          </a:extLst>
        </xdr:cNvPr>
        <xdr:cNvSpPr txBox="1"/>
      </xdr:nvSpPr>
      <xdr:spPr>
        <a:xfrm>
          <a:off x="15074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92</xdr:row>
      <xdr:rowOff>35577</xdr:rowOff>
    </xdr:from>
    <xdr:ext cx="762000" cy="259045"/>
    <xdr:sp macro="" textlink="">
      <xdr:nvSpPr>
        <xdr:cNvPr id="273" name="テキスト ボックス 272">
          <a:extLst>
            <a:ext uri="{FF2B5EF4-FFF2-40B4-BE49-F238E27FC236}">
              <a16:creationId xmlns:a16="http://schemas.microsoft.com/office/drawing/2014/main" id="{00000000-0008-0000-0300-000011010000}"/>
            </a:ext>
          </a:extLst>
        </xdr:cNvPr>
        <xdr:cNvSpPr txBox="1"/>
      </xdr:nvSpPr>
      <xdr:spPr>
        <a:xfrm>
          <a:off x="14185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92</xdr:row>
      <xdr:rowOff>35577</xdr:rowOff>
    </xdr:from>
    <xdr:ext cx="762000" cy="259045"/>
    <xdr:sp macro="" textlink="">
      <xdr:nvSpPr>
        <xdr:cNvPr id="274" name="テキスト ボックス 273">
          <a:extLst>
            <a:ext uri="{FF2B5EF4-FFF2-40B4-BE49-F238E27FC236}">
              <a16:creationId xmlns:a16="http://schemas.microsoft.com/office/drawing/2014/main" id="{00000000-0008-0000-0300-000012010000}"/>
            </a:ext>
          </a:extLst>
        </xdr:cNvPr>
        <xdr:cNvSpPr txBox="1"/>
      </xdr:nvSpPr>
      <xdr:spPr>
        <a:xfrm>
          <a:off x="13296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80</xdr:row>
      <xdr:rowOff>166007</xdr:rowOff>
    </xdr:from>
    <xdr:to>
      <xdr:col>81</xdr:col>
      <xdr:colOff>95250</xdr:colOff>
      <xdr:row>81</xdr:row>
      <xdr:rowOff>96157</xdr:rowOff>
    </xdr:to>
    <xdr:sp macro="" textlink="">
      <xdr:nvSpPr>
        <xdr:cNvPr id="275" name="楕円 274">
          <a:extLst>
            <a:ext uri="{FF2B5EF4-FFF2-40B4-BE49-F238E27FC236}">
              <a16:creationId xmlns:a16="http://schemas.microsoft.com/office/drawing/2014/main" id="{00000000-0008-0000-0300-000013010000}"/>
            </a:ext>
          </a:extLst>
        </xdr:cNvPr>
        <xdr:cNvSpPr/>
      </xdr:nvSpPr>
      <xdr:spPr>
        <a:xfrm>
          <a:off x="16967200" y="138820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80</xdr:row>
      <xdr:rowOff>11084</xdr:rowOff>
    </xdr:from>
    <xdr:ext cx="762000" cy="259045"/>
    <xdr:sp macro="" textlink="">
      <xdr:nvSpPr>
        <xdr:cNvPr id="276" name="給与水準   （国との比較）該当値テキスト">
          <a:extLst>
            <a:ext uri="{FF2B5EF4-FFF2-40B4-BE49-F238E27FC236}">
              <a16:creationId xmlns:a16="http://schemas.microsoft.com/office/drawing/2014/main" id="{00000000-0008-0000-0300-000014010000}"/>
            </a:ext>
          </a:extLst>
        </xdr:cNvPr>
        <xdr:cNvSpPr txBox="1"/>
      </xdr:nvSpPr>
      <xdr:spPr>
        <a:xfrm>
          <a:off x="17106900" y="1372708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80</xdr:row>
      <xdr:rowOff>148771</xdr:rowOff>
    </xdr:from>
    <xdr:to>
      <xdr:col>77</xdr:col>
      <xdr:colOff>95250</xdr:colOff>
      <xdr:row>81</xdr:row>
      <xdr:rowOff>78921</xdr:rowOff>
    </xdr:to>
    <xdr:sp macro="" textlink="">
      <xdr:nvSpPr>
        <xdr:cNvPr id="277" name="楕円 276">
          <a:extLst>
            <a:ext uri="{FF2B5EF4-FFF2-40B4-BE49-F238E27FC236}">
              <a16:creationId xmlns:a16="http://schemas.microsoft.com/office/drawing/2014/main" id="{00000000-0008-0000-0300-000015010000}"/>
            </a:ext>
          </a:extLst>
        </xdr:cNvPr>
        <xdr:cNvSpPr/>
      </xdr:nvSpPr>
      <xdr:spPr>
        <a:xfrm>
          <a:off x="16129000" y="138647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79</xdr:row>
      <xdr:rowOff>89098</xdr:rowOff>
    </xdr:from>
    <xdr:ext cx="736600" cy="259045"/>
    <xdr:sp macro="" textlink="">
      <xdr:nvSpPr>
        <xdr:cNvPr id="278" name="テキスト ボックス 277">
          <a:extLst>
            <a:ext uri="{FF2B5EF4-FFF2-40B4-BE49-F238E27FC236}">
              <a16:creationId xmlns:a16="http://schemas.microsoft.com/office/drawing/2014/main" id="{00000000-0008-0000-0300-000016010000}"/>
            </a:ext>
          </a:extLst>
        </xdr:cNvPr>
        <xdr:cNvSpPr txBox="1"/>
      </xdr:nvSpPr>
      <xdr:spPr>
        <a:xfrm>
          <a:off x="15798800" y="1363364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81</xdr:row>
      <xdr:rowOff>11793</xdr:rowOff>
    </xdr:from>
    <xdr:to>
      <xdr:col>73</xdr:col>
      <xdr:colOff>44450</xdr:colOff>
      <xdr:row>81</xdr:row>
      <xdr:rowOff>113393</xdr:rowOff>
    </xdr:to>
    <xdr:sp macro="" textlink="">
      <xdr:nvSpPr>
        <xdr:cNvPr id="279" name="楕円 278">
          <a:extLst>
            <a:ext uri="{FF2B5EF4-FFF2-40B4-BE49-F238E27FC236}">
              <a16:creationId xmlns:a16="http://schemas.microsoft.com/office/drawing/2014/main" id="{00000000-0008-0000-0300-000017010000}"/>
            </a:ext>
          </a:extLst>
        </xdr:cNvPr>
        <xdr:cNvSpPr/>
      </xdr:nvSpPr>
      <xdr:spPr>
        <a:xfrm>
          <a:off x="15240000" y="138992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79</xdr:row>
      <xdr:rowOff>123570</xdr:rowOff>
    </xdr:from>
    <xdr:ext cx="762000" cy="259045"/>
    <xdr:sp macro="" textlink="">
      <xdr:nvSpPr>
        <xdr:cNvPr id="280" name="テキスト ボックス 279">
          <a:extLst>
            <a:ext uri="{FF2B5EF4-FFF2-40B4-BE49-F238E27FC236}">
              <a16:creationId xmlns:a16="http://schemas.microsoft.com/office/drawing/2014/main" id="{00000000-0008-0000-0300-000018010000}"/>
            </a:ext>
          </a:extLst>
        </xdr:cNvPr>
        <xdr:cNvSpPr txBox="1"/>
      </xdr:nvSpPr>
      <xdr:spPr>
        <a:xfrm>
          <a:off x="14909800" y="136681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81</xdr:row>
      <xdr:rowOff>11793</xdr:rowOff>
    </xdr:from>
    <xdr:to>
      <xdr:col>68</xdr:col>
      <xdr:colOff>203200</xdr:colOff>
      <xdr:row>81</xdr:row>
      <xdr:rowOff>113393</xdr:rowOff>
    </xdr:to>
    <xdr:sp macro="" textlink="">
      <xdr:nvSpPr>
        <xdr:cNvPr id="281" name="楕円 280">
          <a:extLst>
            <a:ext uri="{FF2B5EF4-FFF2-40B4-BE49-F238E27FC236}">
              <a16:creationId xmlns:a16="http://schemas.microsoft.com/office/drawing/2014/main" id="{00000000-0008-0000-0300-000019010000}"/>
            </a:ext>
          </a:extLst>
        </xdr:cNvPr>
        <xdr:cNvSpPr/>
      </xdr:nvSpPr>
      <xdr:spPr>
        <a:xfrm>
          <a:off x="14351000" y="138992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79</xdr:row>
      <xdr:rowOff>123570</xdr:rowOff>
    </xdr:from>
    <xdr:ext cx="762000" cy="259045"/>
    <xdr:sp macro="" textlink="">
      <xdr:nvSpPr>
        <xdr:cNvPr id="282" name="テキスト ボックス 281">
          <a:extLst>
            <a:ext uri="{FF2B5EF4-FFF2-40B4-BE49-F238E27FC236}">
              <a16:creationId xmlns:a16="http://schemas.microsoft.com/office/drawing/2014/main" id="{00000000-0008-0000-0300-00001A010000}"/>
            </a:ext>
          </a:extLst>
        </xdr:cNvPr>
        <xdr:cNvSpPr txBox="1"/>
      </xdr:nvSpPr>
      <xdr:spPr>
        <a:xfrm>
          <a:off x="14020800" y="136681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80</xdr:row>
      <xdr:rowOff>166007</xdr:rowOff>
    </xdr:from>
    <xdr:to>
      <xdr:col>64</xdr:col>
      <xdr:colOff>152400</xdr:colOff>
      <xdr:row>81</xdr:row>
      <xdr:rowOff>96157</xdr:rowOff>
    </xdr:to>
    <xdr:sp macro="" textlink="">
      <xdr:nvSpPr>
        <xdr:cNvPr id="283" name="楕円 282">
          <a:extLst>
            <a:ext uri="{FF2B5EF4-FFF2-40B4-BE49-F238E27FC236}">
              <a16:creationId xmlns:a16="http://schemas.microsoft.com/office/drawing/2014/main" id="{00000000-0008-0000-0300-00001B010000}"/>
            </a:ext>
          </a:extLst>
        </xdr:cNvPr>
        <xdr:cNvSpPr/>
      </xdr:nvSpPr>
      <xdr:spPr>
        <a:xfrm>
          <a:off x="13462000" y="138820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79</xdr:row>
      <xdr:rowOff>106334</xdr:rowOff>
    </xdr:from>
    <xdr:ext cx="762000" cy="259045"/>
    <xdr:sp macro="" textlink="">
      <xdr:nvSpPr>
        <xdr:cNvPr id="284" name="テキスト ボックス 283">
          <a:extLst>
            <a:ext uri="{FF2B5EF4-FFF2-40B4-BE49-F238E27FC236}">
              <a16:creationId xmlns:a16="http://schemas.microsoft.com/office/drawing/2014/main" id="{00000000-0008-0000-0300-00001C010000}"/>
            </a:ext>
          </a:extLst>
        </xdr:cNvPr>
        <xdr:cNvSpPr txBox="1"/>
      </xdr:nvSpPr>
      <xdr:spPr>
        <a:xfrm>
          <a:off x="13131800" y="1365088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51</xdr:row>
      <xdr:rowOff>82550</xdr:rowOff>
    </xdr:from>
    <xdr:to>
      <xdr:col>85</xdr:col>
      <xdr:colOff>95250</xdr:colOff>
      <xdr:row>53</xdr:row>
      <xdr:rowOff>57150</xdr:rowOff>
    </xdr:to>
    <xdr:sp macro="" textlink="">
      <xdr:nvSpPr>
        <xdr:cNvPr id="285" name="正方形/長方形 284">
          <a:extLst>
            <a:ext uri="{FF2B5EF4-FFF2-40B4-BE49-F238E27FC236}">
              <a16:creationId xmlns:a16="http://schemas.microsoft.com/office/drawing/2014/main" id="{00000000-0008-0000-0300-00001D010000}"/>
            </a:ext>
          </a:extLst>
        </xdr:cNvPr>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定員管理の状況</a:t>
          </a:r>
        </a:p>
      </xdr:txBody>
    </xdr:sp>
    <xdr:clientData/>
  </xdr:twoCellAnchor>
  <xdr:oneCellAnchor>
    <xdr:from>
      <xdr:col>63</xdr:col>
      <xdr:colOff>144652</xdr:colOff>
      <xdr:row>53</xdr:row>
      <xdr:rowOff>101600</xdr:rowOff>
    </xdr:from>
    <xdr:ext cx="2263396" cy="309059"/>
    <xdr:sp macro="" textlink="">
      <xdr:nvSpPr>
        <xdr:cNvPr id="286" name="テキスト ボックス 285">
          <a:extLst>
            <a:ext uri="{FF2B5EF4-FFF2-40B4-BE49-F238E27FC236}">
              <a16:creationId xmlns:a16="http://schemas.microsoft.com/office/drawing/2014/main" id="{00000000-0008-0000-0300-00001E010000}"/>
            </a:ext>
          </a:extLst>
        </xdr:cNvPr>
        <xdr:cNvSpPr txBox="1"/>
      </xdr:nvSpPr>
      <xdr:spPr>
        <a:xfrm>
          <a:off x="13346302" y="9188450"/>
          <a:ext cx="2263396"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1,000</a:t>
          </a:r>
          <a:r>
            <a:rPr kumimoji="1" lang="ja-JP" altLang="en-US" sz="1300" b="1">
              <a:latin typeface="ＭＳ Ｐゴシック" panose="020B0600070205080204" pitchFamily="50" charset="-128"/>
              <a:ea typeface="ＭＳ Ｐゴシック" panose="020B0600070205080204" pitchFamily="50" charset="-128"/>
            </a:rPr>
            <a:t>人当たり職員数</a:t>
          </a:r>
        </a:p>
      </xdr:txBody>
    </xdr:sp>
    <xdr:clientData/>
  </xdr:oneCellAnchor>
  <xdr:oneCellAnchor>
    <xdr:from>
      <xdr:col>75</xdr:col>
      <xdr:colOff>20449</xdr:colOff>
      <xdr:row>53</xdr:row>
      <xdr:rowOff>76200</xdr:rowOff>
    </xdr:from>
    <xdr:ext cx="1651000" cy="359073"/>
    <xdr:sp macro="" textlink="">
      <xdr:nvSpPr>
        <xdr:cNvPr id="287" name="テキスト ボックス 286">
          <a:extLst>
            <a:ext uri="{FF2B5EF4-FFF2-40B4-BE49-F238E27FC236}">
              <a16:creationId xmlns:a16="http://schemas.microsoft.com/office/drawing/2014/main" id="{00000000-0008-0000-0300-00001F010000}"/>
            </a:ext>
          </a:extLst>
        </xdr:cNvPr>
        <xdr:cNvSpPr txBox="1"/>
      </xdr:nvSpPr>
      <xdr:spPr>
        <a:xfrm>
          <a:off x="15736699"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[15.21</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人</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52</xdr:row>
      <xdr:rowOff>165100</xdr:rowOff>
    </xdr:from>
    <xdr:to>
      <xdr:col>93</xdr:col>
      <xdr:colOff>6350</xdr:colOff>
      <xdr:row>54</xdr:row>
      <xdr:rowOff>76200</xdr:rowOff>
    </xdr:to>
    <xdr:sp macro="" textlink="">
      <xdr:nvSpPr>
        <xdr:cNvPr id="288" name="正方形/長方形 287">
          <a:extLst>
            <a:ext uri="{FF2B5EF4-FFF2-40B4-BE49-F238E27FC236}">
              <a16:creationId xmlns:a16="http://schemas.microsoft.com/office/drawing/2014/main" id="{00000000-0008-0000-0300-000020010000}"/>
            </a:ext>
          </a:extLst>
        </xdr:cNvPr>
        <xdr:cNvSpPr/>
      </xdr:nvSpPr>
      <xdr:spPr>
        <a:xfrm>
          <a:off x="17970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54</xdr:row>
      <xdr:rowOff>12700</xdr:rowOff>
    </xdr:from>
    <xdr:to>
      <xdr:col>93</xdr:col>
      <xdr:colOff>6350</xdr:colOff>
      <xdr:row>55</xdr:row>
      <xdr:rowOff>95250</xdr:rowOff>
    </xdr:to>
    <xdr:sp macro="" textlink="">
      <xdr:nvSpPr>
        <xdr:cNvPr id="289" name="正方形/長方形 288">
          <a:extLst>
            <a:ext uri="{FF2B5EF4-FFF2-40B4-BE49-F238E27FC236}">
              <a16:creationId xmlns:a16="http://schemas.microsoft.com/office/drawing/2014/main" id="{00000000-0008-0000-0300-000021010000}"/>
            </a:ext>
          </a:extLst>
        </xdr:cNvPr>
        <xdr:cNvSpPr/>
      </xdr:nvSpPr>
      <xdr:spPr>
        <a:xfrm>
          <a:off x="17970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113/132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52</xdr:row>
      <xdr:rowOff>165100</xdr:rowOff>
    </xdr:from>
    <xdr:to>
      <xdr:col>99</xdr:col>
      <xdr:colOff>146050</xdr:colOff>
      <xdr:row>54</xdr:row>
      <xdr:rowOff>76200</xdr:rowOff>
    </xdr:to>
    <xdr:sp macro="" textlink="">
      <xdr:nvSpPr>
        <xdr:cNvPr id="290" name="正方形/長方形 289">
          <a:extLst>
            <a:ext uri="{FF2B5EF4-FFF2-40B4-BE49-F238E27FC236}">
              <a16:creationId xmlns:a16="http://schemas.microsoft.com/office/drawing/2014/main" id="{00000000-0008-0000-0300-000022010000}"/>
            </a:ext>
          </a:extLst>
        </xdr:cNvPr>
        <xdr:cNvSpPr/>
      </xdr:nvSpPr>
      <xdr:spPr>
        <a:xfrm>
          <a:off x="19621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54</xdr:row>
      <xdr:rowOff>12700</xdr:rowOff>
    </xdr:from>
    <xdr:to>
      <xdr:col>99</xdr:col>
      <xdr:colOff>146050</xdr:colOff>
      <xdr:row>55</xdr:row>
      <xdr:rowOff>95250</xdr:rowOff>
    </xdr:to>
    <xdr:sp macro="" textlink="">
      <xdr:nvSpPr>
        <xdr:cNvPr id="291" name="正方形/長方形 290">
          <a:extLst>
            <a:ext uri="{FF2B5EF4-FFF2-40B4-BE49-F238E27FC236}">
              <a16:creationId xmlns:a16="http://schemas.microsoft.com/office/drawing/2014/main" id="{00000000-0008-0000-0300-000023010000}"/>
            </a:ext>
          </a:extLst>
        </xdr:cNvPr>
        <xdr:cNvSpPr/>
      </xdr:nvSpPr>
      <xdr:spPr>
        <a:xfrm>
          <a:off x="19621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52</xdr:row>
      <xdr:rowOff>165100</xdr:rowOff>
    </xdr:from>
    <xdr:to>
      <xdr:col>106</xdr:col>
      <xdr:colOff>139700</xdr:colOff>
      <xdr:row>54</xdr:row>
      <xdr:rowOff>76200</xdr:rowOff>
    </xdr:to>
    <xdr:sp macro="" textlink="">
      <xdr:nvSpPr>
        <xdr:cNvPr id="292" name="正方形/長方形 291">
          <a:extLst>
            <a:ext uri="{FF2B5EF4-FFF2-40B4-BE49-F238E27FC236}">
              <a16:creationId xmlns:a16="http://schemas.microsoft.com/office/drawing/2014/main" id="{00000000-0008-0000-0300-000024010000}"/>
            </a:ext>
          </a:extLst>
        </xdr:cNvPr>
        <xdr:cNvSpPr/>
      </xdr:nvSpPr>
      <xdr:spPr>
        <a:xfrm>
          <a:off x="21082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100</xdr:col>
      <xdr:colOff>127000</xdr:colOff>
      <xdr:row>54</xdr:row>
      <xdr:rowOff>12700</xdr:rowOff>
    </xdr:from>
    <xdr:to>
      <xdr:col>106</xdr:col>
      <xdr:colOff>139700</xdr:colOff>
      <xdr:row>55</xdr:row>
      <xdr:rowOff>95250</xdr:rowOff>
    </xdr:to>
    <xdr:sp macro="" textlink="">
      <xdr:nvSpPr>
        <xdr:cNvPr id="293" name="正方形/長方形 292">
          <a:extLst>
            <a:ext uri="{FF2B5EF4-FFF2-40B4-BE49-F238E27FC236}">
              <a16:creationId xmlns:a16="http://schemas.microsoft.com/office/drawing/2014/main" id="{00000000-0008-0000-0300-000025010000}"/>
            </a:ext>
          </a:extLst>
        </xdr:cNvPr>
        <xdr:cNvSpPr/>
      </xdr:nvSpPr>
      <xdr:spPr>
        <a:xfrm>
          <a:off x="21082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55</xdr:row>
      <xdr:rowOff>158750</xdr:rowOff>
    </xdr:from>
    <xdr:to>
      <xdr:col>85</xdr:col>
      <xdr:colOff>95250</xdr:colOff>
      <xdr:row>70</xdr:row>
      <xdr:rowOff>0</xdr:rowOff>
    </xdr:to>
    <xdr:sp macro="" textlink="">
      <xdr:nvSpPr>
        <xdr:cNvPr id="294" name="正方形/長方形 293">
          <a:extLst>
            <a:ext uri="{FF2B5EF4-FFF2-40B4-BE49-F238E27FC236}">
              <a16:creationId xmlns:a16="http://schemas.microsoft.com/office/drawing/2014/main" id="{00000000-0008-0000-0300-000026010000}"/>
            </a:ext>
          </a:extLst>
        </xdr:cNvPr>
        <xdr:cNvSpPr/>
      </xdr:nvSpPr>
      <xdr:spPr>
        <a:xfrm>
          <a:off x="12827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115</xdr:col>
      <xdr:colOff>31750</xdr:colOff>
      <xdr:row>70</xdr:row>
      <xdr:rowOff>0</xdr:rowOff>
    </xdr:to>
    <xdr:sp macro="" textlink="">
      <xdr:nvSpPr>
        <xdr:cNvPr id="295" name="正方形/長方形 294">
          <a:extLst>
            <a:ext uri="{FF2B5EF4-FFF2-40B4-BE49-F238E27FC236}">
              <a16:creationId xmlns:a16="http://schemas.microsoft.com/office/drawing/2014/main" id="{00000000-0008-0000-0300-000027010000}"/>
            </a:ext>
          </a:extLst>
        </xdr:cNvPr>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104</xdr:col>
      <xdr:colOff>114300</xdr:colOff>
      <xdr:row>57</xdr:row>
      <xdr:rowOff>69850</xdr:rowOff>
    </xdr:to>
    <xdr:sp macro="" textlink="">
      <xdr:nvSpPr>
        <xdr:cNvPr id="296" name="正方形/長方形 295">
          <a:extLst>
            <a:ext uri="{FF2B5EF4-FFF2-40B4-BE49-F238E27FC236}">
              <a16:creationId xmlns:a16="http://schemas.microsoft.com/office/drawing/2014/main" id="{00000000-0008-0000-0300-000028010000}"/>
            </a:ext>
          </a:extLst>
        </xdr:cNvPr>
        <xdr:cNvSpPr/>
      </xdr:nvSpPr>
      <xdr:spPr>
        <a:xfrm>
          <a:off x="18097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1,000</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人当たり職員数の分析欄</a:t>
          </a:r>
        </a:p>
      </xdr:txBody>
    </xdr:sp>
    <xdr:clientData/>
  </xdr:twoCellAnchor>
  <xdr:twoCellAnchor>
    <xdr:from>
      <xdr:col>86</xdr:col>
      <xdr:colOff>203200</xdr:colOff>
      <xdr:row>57</xdr:row>
      <xdr:rowOff>133350</xdr:rowOff>
    </xdr:from>
    <xdr:to>
      <xdr:col>114</xdr:col>
      <xdr:colOff>114300</xdr:colOff>
      <xdr:row>69</xdr:row>
      <xdr:rowOff>107950</xdr:rowOff>
    </xdr:to>
    <xdr:sp macro="" textlink="" fLocksText="0">
      <xdr:nvSpPr>
        <xdr:cNvPr id="297" name="テキスト ボックス 296">
          <a:extLst>
            <a:ext uri="{FF2B5EF4-FFF2-40B4-BE49-F238E27FC236}">
              <a16:creationId xmlns:a16="http://schemas.microsoft.com/office/drawing/2014/main" id="{00000000-0008-0000-0300-000029010000}"/>
            </a:ext>
          </a:extLst>
        </xdr:cNvPr>
        <xdr:cNvSpPr txBox="1"/>
      </xdr:nvSpPr>
      <xdr:spPr>
        <a:xfrm>
          <a:off x="18224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　定員管理計画を基本に退職者補充調整や事務事業の抜本的な見直しを行い定員適正化を図り、一般職員等の職員数は旧５町合併後の平成</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17</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年４月１日の</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682</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人から今年度は</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513</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人と、</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169</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人減少しているが、現在も類似団体と比較して職員数が大幅に上回っている。今後は組織や機構、業務の見直しを行うとともに、本庁集約型の組織再編及び公民館の地域づくり活動センターへの移行等による小規模多機能自治の推進を実施し、引き続き人員の適正配置、民間委託の推進、有能な人材の確保等により適切な定員管理に努める。</a:t>
          </a:r>
        </a:p>
      </xdr:txBody>
    </xdr:sp>
    <xdr:clientData/>
  </xdr:twoCellAnchor>
  <xdr:oneCellAnchor>
    <xdr:from>
      <xdr:col>61</xdr:col>
      <xdr:colOff>6350</xdr:colOff>
      <xdr:row>54</xdr:row>
      <xdr:rowOff>139700</xdr:rowOff>
    </xdr:from>
    <xdr:ext cx="349839" cy="225703"/>
    <xdr:sp macro="" textlink="">
      <xdr:nvSpPr>
        <xdr:cNvPr id="298" name="テキスト ボックス 297">
          <a:extLst>
            <a:ext uri="{FF2B5EF4-FFF2-40B4-BE49-F238E27FC236}">
              <a16:creationId xmlns:a16="http://schemas.microsoft.com/office/drawing/2014/main" id="{00000000-0008-0000-0300-00002A010000}"/>
            </a:ext>
          </a:extLst>
        </xdr:cNvPr>
        <xdr:cNvSpPr txBox="1"/>
      </xdr:nvSpPr>
      <xdr:spPr>
        <a:xfrm>
          <a:off x="12788900" y="939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人</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70</xdr:row>
      <xdr:rowOff>0</xdr:rowOff>
    </xdr:from>
    <xdr:to>
      <xdr:col>85</xdr:col>
      <xdr:colOff>95250</xdr:colOff>
      <xdr:row>70</xdr:row>
      <xdr:rowOff>0</xdr:rowOff>
    </xdr:to>
    <xdr:cxnSp macro="">
      <xdr:nvCxnSpPr>
        <xdr:cNvPr id="299" name="直線コネクタ 298">
          <a:extLst>
            <a:ext uri="{FF2B5EF4-FFF2-40B4-BE49-F238E27FC236}">
              <a16:creationId xmlns:a16="http://schemas.microsoft.com/office/drawing/2014/main" id="{00000000-0008-0000-0300-00002B010000}"/>
            </a:ext>
          </a:extLst>
        </xdr:cNvPr>
        <xdr:cNvCxnSpPr/>
      </xdr:nvCxnSpPr>
      <xdr:spPr>
        <a:xfrm>
          <a:off x="12827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69</xdr:row>
      <xdr:rowOff>29227</xdr:rowOff>
    </xdr:from>
    <xdr:ext cx="762000" cy="259045"/>
    <xdr:sp macro="" textlink="">
      <xdr:nvSpPr>
        <xdr:cNvPr id="300" name="テキスト ボックス 299">
          <a:extLst>
            <a:ext uri="{FF2B5EF4-FFF2-40B4-BE49-F238E27FC236}">
              <a16:creationId xmlns:a16="http://schemas.microsoft.com/office/drawing/2014/main" id="{00000000-0008-0000-0300-00002C010000}"/>
            </a:ext>
          </a:extLst>
        </xdr:cNvPr>
        <xdr:cNvSpPr txBox="1"/>
      </xdr:nvSpPr>
      <xdr:spPr>
        <a:xfrm>
          <a:off x="1206500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67</xdr:row>
      <xdr:rowOff>112183</xdr:rowOff>
    </xdr:from>
    <xdr:to>
      <xdr:col>85</xdr:col>
      <xdr:colOff>95250</xdr:colOff>
      <xdr:row>67</xdr:row>
      <xdr:rowOff>112183</xdr:rowOff>
    </xdr:to>
    <xdr:cxnSp macro="">
      <xdr:nvCxnSpPr>
        <xdr:cNvPr id="301" name="直線コネクタ 300">
          <a:extLst>
            <a:ext uri="{FF2B5EF4-FFF2-40B4-BE49-F238E27FC236}">
              <a16:creationId xmlns:a16="http://schemas.microsoft.com/office/drawing/2014/main" id="{00000000-0008-0000-0300-00002D010000}"/>
            </a:ext>
          </a:extLst>
        </xdr:cNvPr>
        <xdr:cNvCxnSpPr/>
      </xdr:nvCxnSpPr>
      <xdr:spPr>
        <a:xfrm>
          <a:off x="12827000" y="1159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66</xdr:row>
      <xdr:rowOff>141410</xdr:rowOff>
    </xdr:from>
    <xdr:ext cx="762000" cy="259045"/>
    <xdr:sp macro="" textlink="">
      <xdr:nvSpPr>
        <xdr:cNvPr id="302" name="テキスト ボックス 301">
          <a:extLst>
            <a:ext uri="{FF2B5EF4-FFF2-40B4-BE49-F238E27FC236}">
              <a16:creationId xmlns:a16="http://schemas.microsoft.com/office/drawing/2014/main" id="{00000000-0008-0000-0300-00002E010000}"/>
            </a:ext>
          </a:extLst>
        </xdr:cNvPr>
        <xdr:cNvSpPr txBox="1"/>
      </xdr:nvSpPr>
      <xdr:spPr>
        <a:xfrm>
          <a:off x="12065000" y="1145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65</xdr:row>
      <xdr:rowOff>52917</xdr:rowOff>
    </xdr:from>
    <xdr:to>
      <xdr:col>85</xdr:col>
      <xdr:colOff>95250</xdr:colOff>
      <xdr:row>65</xdr:row>
      <xdr:rowOff>52917</xdr:rowOff>
    </xdr:to>
    <xdr:cxnSp macro="">
      <xdr:nvCxnSpPr>
        <xdr:cNvPr id="303" name="直線コネクタ 302">
          <a:extLst>
            <a:ext uri="{FF2B5EF4-FFF2-40B4-BE49-F238E27FC236}">
              <a16:creationId xmlns:a16="http://schemas.microsoft.com/office/drawing/2014/main" id="{00000000-0008-0000-0300-00002F010000}"/>
            </a:ext>
          </a:extLst>
        </xdr:cNvPr>
        <xdr:cNvCxnSpPr/>
      </xdr:nvCxnSpPr>
      <xdr:spPr>
        <a:xfrm>
          <a:off x="12827000" y="1119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64</xdr:row>
      <xdr:rowOff>82144</xdr:rowOff>
    </xdr:from>
    <xdr:ext cx="762000" cy="259045"/>
    <xdr:sp macro="" textlink="">
      <xdr:nvSpPr>
        <xdr:cNvPr id="304" name="テキスト ボックス 303">
          <a:extLst>
            <a:ext uri="{FF2B5EF4-FFF2-40B4-BE49-F238E27FC236}">
              <a16:creationId xmlns:a16="http://schemas.microsoft.com/office/drawing/2014/main" id="{00000000-0008-0000-0300-000030010000}"/>
            </a:ext>
          </a:extLst>
        </xdr:cNvPr>
        <xdr:cNvSpPr txBox="1"/>
      </xdr:nvSpPr>
      <xdr:spPr>
        <a:xfrm>
          <a:off x="12065000" y="1105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62</xdr:row>
      <xdr:rowOff>165100</xdr:rowOff>
    </xdr:from>
    <xdr:to>
      <xdr:col>85</xdr:col>
      <xdr:colOff>95250</xdr:colOff>
      <xdr:row>62</xdr:row>
      <xdr:rowOff>165100</xdr:rowOff>
    </xdr:to>
    <xdr:cxnSp macro="">
      <xdr:nvCxnSpPr>
        <xdr:cNvPr id="305" name="直線コネクタ 304">
          <a:extLst>
            <a:ext uri="{FF2B5EF4-FFF2-40B4-BE49-F238E27FC236}">
              <a16:creationId xmlns:a16="http://schemas.microsoft.com/office/drawing/2014/main" id="{00000000-0008-0000-0300-000031010000}"/>
            </a:ext>
          </a:extLst>
        </xdr:cNvPr>
        <xdr:cNvCxnSpPr/>
      </xdr:nvCxnSpPr>
      <xdr:spPr>
        <a:xfrm>
          <a:off x="12827000" y="1079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62</xdr:row>
      <xdr:rowOff>22877</xdr:rowOff>
    </xdr:from>
    <xdr:ext cx="762000" cy="259045"/>
    <xdr:sp macro="" textlink="">
      <xdr:nvSpPr>
        <xdr:cNvPr id="306" name="テキスト ボックス 305">
          <a:extLst>
            <a:ext uri="{FF2B5EF4-FFF2-40B4-BE49-F238E27FC236}">
              <a16:creationId xmlns:a16="http://schemas.microsoft.com/office/drawing/2014/main" id="{00000000-0008-0000-0300-000032010000}"/>
            </a:ext>
          </a:extLst>
        </xdr:cNvPr>
        <xdr:cNvSpPr txBox="1"/>
      </xdr:nvSpPr>
      <xdr:spPr>
        <a:xfrm>
          <a:off x="1206500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60</xdr:row>
      <xdr:rowOff>105833</xdr:rowOff>
    </xdr:from>
    <xdr:to>
      <xdr:col>85</xdr:col>
      <xdr:colOff>95250</xdr:colOff>
      <xdr:row>60</xdr:row>
      <xdr:rowOff>105833</xdr:rowOff>
    </xdr:to>
    <xdr:cxnSp macro="">
      <xdr:nvCxnSpPr>
        <xdr:cNvPr id="307" name="直線コネクタ 306">
          <a:extLst>
            <a:ext uri="{FF2B5EF4-FFF2-40B4-BE49-F238E27FC236}">
              <a16:creationId xmlns:a16="http://schemas.microsoft.com/office/drawing/2014/main" id="{00000000-0008-0000-0300-000033010000}"/>
            </a:ext>
          </a:extLst>
        </xdr:cNvPr>
        <xdr:cNvCxnSpPr/>
      </xdr:nvCxnSpPr>
      <xdr:spPr>
        <a:xfrm>
          <a:off x="12827000" y="1039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59</xdr:row>
      <xdr:rowOff>135060</xdr:rowOff>
    </xdr:from>
    <xdr:ext cx="762000" cy="259045"/>
    <xdr:sp macro="" textlink="">
      <xdr:nvSpPr>
        <xdr:cNvPr id="308" name="テキスト ボックス 307">
          <a:extLst>
            <a:ext uri="{FF2B5EF4-FFF2-40B4-BE49-F238E27FC236}">
              <a16:creationId xmlns:a16="http://schemas.microsoft.com/office/drawing/2014/main" id="{00000000-0008-0000-0300-000034010000}"/>
            </a:ext>
          </a:extLst>
        </xdr:cNvPr>
        <xdr:cNvSpPr txBox="1"/>
      </xdr:nvSpPr>
      <xdr:spPr>
        <a:xfrm>
          <a:off x="12065000" y="1025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58</xdr:row>
      <xdr:rowOff>46567</xdr:rowOff>
    </xdr:from>
    <xdr:to>
      <xdr:col>85</xdr:col>
      <xdr:colOff>95250</xdr:colOff>
      <xdr:row>58</xdr:row>
      <xdr:rowOff>46567</xdr:rowOff>
    </xdr:to>
    <xdr:cxnSp macro="">
      <xdr:nvCxnSpPr>
        <xdr:cNvPr id="309" name="直線コネクタ 308">
          <a:extLst>
            <a:ext uri="{FF2B5EF4-FFF2-40B4-BE49-F238E27FC236}">
              <a16:creationId xmlns:a16="http://schemas.microsoft.com/office/drawing/2014/main" id="{00000000-0008-0000-0300-000035010000}"/>
            </a:ext>
          </a:extLst>
        </xdr:cNvPr>
        <xdr:cNvCxnSpPr/>
      </xdr:nvCxnSpPr>
      <xdr:spPr>
        <a:xfrm>
          <a:off x="12827000" y="999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57</xdr:row>
      <xdr:rowOff>75794</xdr:rowOff>
    </xdr:from>
    <xdr:ext cx="762000" cy="259045"/>
    <xdr:sp macro="" textlink="">
      <xdr:nvSpPr>
        <xdr:cNvPr id="310" name="テキスト ボックス 309">
          <a:extLst>
            <a:ext uri="{FF2B5EF4-FFF2-40B4-BE49-F238E27FC236}">
              <a16:creationId xmlns:a16="http://schemas.microsoft.com/office/drawing/2014/main" id="{00000000-0008-0000-0300-000036010000}"/>
            </a:ext>
          </a:extLst>
        </xdr:cNvPr>
        <xdr:cNvSpPr txBox="1"/>
      </xdr:nvSpPr>
      <xdr:spPr>
        <a:xfrm>
          <a:off x="12065000" y="984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55</xdr:row>
      <xdr:rowOff>158750</xdr:rowOff>
    </xdr:to>
    <xdr:cxnSp macro="">
      <xdr:nvCxnSpPr>
        <xdr:cNvPr id="311" name="直線コネクタ 310">
          <a:extLst>
            <a:ext uri="{FF2B5EF4-FFF2-40B4-BE49-F238E27FC236}">
              <a16:creationId xmlns:a16="http://schemas.microsoft.com/office/drawing/2014/main" id="{00000000-0008-0000-0300-000037010000}"/>
            </a:ext>
          </a:extLst>
        </xdr:cNvPr>
        <xdr:cNvCxnSpPr/>
      </xdr:nvCxnSpPr>
      <xdr:spPr>
        <a:xfrm>
          <a:off x="12827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55</xdr:row>
      <xdr:rowOff>16527</xdr:rowOff>
    </xdr:from>
    <xdr:ext cx="762000" cy="259045"/>
    <xdr:sp macro="" textlink="">
      <xdr:nvSpPr>
        <xdr:cNvPr id="312" name="テキスト ボックス 311">
          <a:extLst>
            <a:ext uri="{FF2B5EF4-FFF2-40B4-BE49-F238E27FC236}">
              <a16:creationId xmlns:a16="http://schemas.microsoft.com/office/drawing/2014/main" id="{00000000-0008-0000-0300-000038010000}"/>
            </a:ext>
          </a:extLst>
        </xdr:cNvPr>
        <xdr:cNvSpPr txBox="1"/>
      </xdr:nvSpPr>
      <xdr:spPr>
        <a:xfrm>
          <a:off x="1206500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70</xdr:row>
      <xdr:rowOff>0</xdr:rowOff>
    </xdr:to>
    <xdr:sp macro="" textlink="">
      <xdr:nvSpPr>
        <xdr:cNvPr id="313" name="定員管理の状況グラフ枠">
          <a:extLst>
            <a:ext uri="{FF2B5EF4-FFF2-40B4-BE49-F238E27FC236}">
              <a16:creationId xmlns:a16="http://schemas.microsoft.com/office/drawing/2014/main" id="{00000000-0008-0000-0300-000039010000}"/>
            </a:ext>
          </a:extLst>
        </xdr:cNvPr>
        <xdr:cNvSpPr/>
      </xdr:nvSpPr>
      <xdr:spPr>
        <a:xfrm>
          <a:off x="12827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58</xdr:row>
      <xdr:rowOff>166412</xdr:rowOff>
    </xdr:from>
    <xdr:to>
      <xdr:col>81</xdr:col>
      <xdr:colOff>44450</xdr:colOff>
      <xdr:row>66</xdr:row>
      <xdr:rowOff>76919</xdr:rowOff>
    </xdr:to>
    <xdr:cxnSp macro="">
      <xdr:nvCxnSpPr>
        <xdr:cNvPr id="314" name="直線コネクタ 313">
          <a:extLst>
            <a:ext uri="{FF2B5EF4-FFF2-40B4-BE49-F238E27FC236}">
              <a16:creationId xmlns:a16="http://schemas.microsoft.com/office/drawing/2014/main" id="{00000000-0008-0000-0300-00003A010000}"/>
            </a:ext>
          </a:extLst>
        </xdr:cNvPr>
        <xdr:cNvCxnSpPr/>
      </xdr:nvCxnSpPr>
      <xdr:spPr>
        <a:xfrm flipV="1">
          <a:off x="17018000" y="10110512"/>
          <a:ext cx="0" cy="1282107"/>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66</xdr:row>
      <xdr:rowOff>48996</xdr:rowOff>
    </xdr:from>
    <xdr:ext cx="762000" cy="259045"/>
    <xdr:sp macro="" textlink="">
      <xdr:nvSpPr>
        <xdr:cNvPr id="315" name="定員管理の状況最小値テキスト">
          <a:extLst>
            <a:ext uri="{FF2B5EF4-FFF2-40B4-BE49-F238E27FC236}">
              <a16:creationId xmlns:a16="http://schemas.microsoft.com/office/drawing/2014/main" id="{00000000-0008-0000-0300-00003B010000}"/>
            </a:ext>
          </a:extLst>
        </xdr:cNvPr>
        <xdr:cNvSpPr txBox="1"/>
      </xdr:nvSpPr>
      <xdr:spPr>
        <a:xfrm>
          <a:off x="17106900" y="1136469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22.43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66</xdr:row>
      <xdr:rowOff>76919</xdr:rowOff>
    </xdr:from>
    <xdr:to>
      <xdr:col>81</xdr:col>
      <xdr:colOff>133350</xdr:colOff>
      <xdr:row>66</xdr:row>
      <xdr:rowOff>76919</xdr:rowOff>
    </xdr:to>
    <xdr:cxnSp macro="">
      <xdr:nvCxnSpPr>
        <xdr:cNvPr id="316" name="直線コネクタ 315">
          <a:extLst>
            <a:ext uri="{FF2B5EF4-FFF2-40B4-BE49-F238E27FC236}">
              <a16:creationId xmlns:a16="http://schemas.microsoft.com/office/drawing/2014/main" id="{00000000-0008-0000-0300-00003C010000}"/>
            </a:ext>
          </a:extLst>
        </xdr:cNvPr>
        <xdr:cNvCxnSpPr/>
      </xdr:nvCxnSpPr>
      <xdr:spPr>
        <a:xfrm>
          <a:off x="16929100" y="1139261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57</xdr:row>
      <xdr:rowOff>81339</xdr:rowOff>
    </xdr:from>
    <xdr:ext cx="762000" cy="259045"/>
    <xdr:sp macro="" textlink="">
      <xdr:nvSpPr>
        <xdr:cNvPr id="317" name="定員管理の状況最大値テキスト">
          <a:extLst>
            <a:ext uri="{FF2B5EF4-FFF2-40B4-BE49-F238E27FC236}">
              <a16:creationId xmlns:a16="http://schemas.microsoft.com/office/drawing/2014/main" id="{00000000-0008-0000-0300-00003D010000}"/>
            </a:ext>
          </a:extLst>
        </xdr:cNvPr>
        <xdr:cNvSpPr txBox="1"/>
      </xdr:nvSpPr>
      <xdr:spPr>
        <a:xfrm>
          <a:off x="17106900" y="98539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6.49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58</xdr:row>
      <xdr:rowOff>166412</xdr:rowOff>
    </xdr:from>
    <xdr:to>
      <xdr:col>81</xdr:col>
      <xdr:colOff>133350</xdr:colOff>
      <xdr:row>58</xdr:row>
      <xdr:rowOff>166412</xdr:rowOff>
    </xdr:to>
    <xdr:cxnSp macro="">
      <xdr:nvCxnSpPr>
        <xdr:cNvPr id="318" name="直線コネクタ 317">
          <a:extLst>
            <a:ext uri="{FF2B5EF4-FFF2-40B4-BE49-F238E27FC236}">
              <a16:creationId xmlns:a16="http://schemas.microsoft.com/office/drawing/2014/main" id="{00000000-0008-0000-0300-00003E010000}"/>
            </a:ext>
          </a:extLst>
        </xdr:cNvPr>
        <xdr:cNvCxnSpPr/>
      </xdr:nvCxnSpPr>
      <xdr:spPr>
        <a:xfrm>
          <a:off x="16929100" y="1011051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63</xdr:row>
      <xdr:rowOff>9737</xdr:rowOff>
    </xdr:from>
    <xdr:to>
      <xdr:col>81</xdr:col>
      <xdr:colOff>44450</xdr:colOff>
      <xdr:row>63</xdr:row>
      <xdr:rowOff>10541</xdr:rowOff>
    </xdr:to>
    <xdr:cxnSp macro="">
      <xdr:nvCxnSpPr>
        <xdr:cNvPr id="319" name="直線コネクタ 318">
          <a:extLst>
            <a:ext uri="{FF2B5EF4-FFF2-40B4-BE49-F238E27FC236}">
              <a16:creationId xmlns:a16="http://schemas.microsoft.com/office/drawing/2014/main" id="{00000000-0008-0000-0300-00003F010000}"/>
            </a:ext>
          </a:extLst>
        </xdr:cNvPr>
        <xdr:cNvCxnSpPr/>
      </xdr:nvCxnSpPr>
      <xdr:spPr>
        <a:xfrm>
          <a:off x="16179800" y="10811087"/>
          <a:ext cx="838200" cy="8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59</xdr:row>
      <xdr:rowOff>157624</xdr:rowOff>
    </xdr:from>
    <xdr:ext cx="762000" cy="259045"/>
    <xdr:sp macro="" textlink="">
      <xdr:nvSpPr>
        <xdr:cNvPr id="320" name="定員管理の状況平均値テキスト">
          <a:extLst>
            <a:ext uri="{FF2B5EF4-FFF2-40B4-BE49-F238E27FC236}">
              <a16:creationId xmlns:a16="http://schemas.microsoft.com/office/drawing/2014/main" id="{00000000-0008-0000-0300-000040010000}"/>
            </a:ext>
          </a:extLst>
        </xdr:cNvPr>
        <xdr:cNvSpPr txBox="1"/>
      </xdr:nvSpPr>
      <xdr:spPr>
        <a:xfrm>
          <a:off x="17106900" y="1027317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60</xdr:row>
      <xdr:rowOff>141097</xdr:rowOff>
    </xdr:from>
    <xdr:to>
      <xdr:col>81</xdr:col>
      <xdr:colOff>95250</xdr:colOff>
      <xdr:row>61</xdr:row>
      <xdr:rowOff>71247</xdr:rowOff>
    </xdr:to>
    <xdr:sp macro="" textlink="">
      <xdr:nvSpPr>
        <xdr:cNvPr id="321" name="フローチャート: 判断 320">
          <a:extLst>
            <a:ext uri="{FF2B5EF4-FFF2-40B4-BE49-F238E27FC236}">
              <a16:creationId xmlns:a16="http://schemas.microsoft.com/office/drawing/2014/main" id="{00000000-0008-0000-0300-000041010000}"/>
            </a:ext>
          </a:extLst>
        </xdr:cNvPr>
        <xdr:cNvSpPr/>
      </xdr:nvSpPr>
      <xdr:spPr>
        <a:xfrm>
          <a:off x="16967200" y="104280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62</xdr:row>
      <xdr:rowOff>150622</xdr:rowOff>
    </xdr:from>
    <xdr:to>
      <xdr:col>77</xdr:col>
      <xdr:colOff>44450</xdr:colOff>
      <xdr:row>63</xdr:row>
      <xdr:rowOff>9737</xdr:rowOff>
    </xdr:to>
    <xdr:cxnSp macro="">
      <xdr:nvCxnSpPr>
        <xdr:cNvPr id="322" name="直線コネクタ 321">
          <a:extLst>
            <a:ext uri="{FF2B5EF4-FFF2-40B4-BE49-F238E27FC236}">
              <a16:creationId xmlns:a16="http://schemas.microsoft.com/office/drawing/2014/main" id="{00000000-0008-0000-0300-000042010000}"/>
            </a:ext>
          </a:extLst>
        </xdr:cNvPr>
        <xdr:cNvCxnSpPr/>
      </xdr:nvCxnSpPr>
      <xdr:spPr>
        <a:xfrm>
          <a:off x="15290800" y="10780522"/>
          <a:ext cx="889000" cy="305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60</xdr:row>
      <xdr:rowOff>124206</xdr:rowOff>
    </xdr:from>
    <xdr:to>
      <xdr:col>77</xdr:col>
      <xdr:colOff>95250</xdr:colOff>
      <xdr:row>61</xdr:row>
      <xdr:rowOff>54356</xdr:rowOff>
    </xdr:to>
    <xdr:sp macro="" textlink="">
      <xdr:nvSpPr>
        <xdr:cNvPr id="323" name="フローチャート: 判断 322">
          <a:extLst>
            <a:ext uri="{FF2B5EF4-FFF2-40B4-BE49-F238E27FC236}">
              <a16:creationId xmlns:a16="http://schemas.microsoft.com/office/drawing/2014/main" id="{00000000-0008-0000-0300-000043010000}"/>
            </a:ext>
          </a:extLst>
        </xdr:cNvPr>
        <xdr:cNvSpPr/>
      </xdr:nvSpPr>
      <xdr:spPr>
        <a:xfrm>
          <a:off x="16129000" y="104112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59</xdr:row>
      <xdr:rowOff>64533</xdr:rowOff>
    </xdr:from>
    <xdr:ext cx="736600" cy="259045"/>
    <xdr:sp macro="" textlink="">
      <xdr:nvSpPr>
        <xdr:cNvPr id="324" name="テキスト ボックス 323">
          <a:extLst>
            <a:ext uri="{FF2B5EF4-FFF2-40B4-BE49-F238E27FC236}">
              <a16:creationId xmlns:a16="http://schemas.microsoft.com/office/drawing/2014/main" id="{00000000-0008-0000-0300-000044010000}"/>
            </a:ext>
          </a:extLst>
        </xdr:cNvPr>
        <xdr:cNvSpPr txBox="1"/>
      </xdr:nvSpPr>
      <xdr:spPr>
        <a:xfrm>
          <a:off x="15798800" y="1018008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62</xdr:row>
      <xdr:rowOff>150622</xdr:rowOff>
    </xdr:from>
    <xdr:to>
      <xdr:col>72</xdr:col>
      <xdr:colOff>203200</xdr:colOff>
      <xdr:row>62</xdr:row>
      <xdr:rowOff>155448</xdr:rowOff>
    </xdr:to>
    <xdr:cxnSp macro="">
      <xdr:nvCxnSpPr>
        <xdr:cNvPr id="325" name="直線コネクタ 324">
          <a:extLst>
            <a:ext uri="{FF2B5EF4-FFF2-40B4-BE49-F238E27FC236}">
              <a16:creationId xmlns:a16="http://schemas.microsoft.com/office/drawing/2014/main" id="{00000000-0008-0000-0300-000045010000}"/>
            </a:ext>
          </a:extLst>
        </xdr:cNvPr>
        <xdr:cNvCxnSpPr/>
      </xdr:nvCxnSpPr>
      <xdr:spPr>
        <a:xfrm flipV="1">
          <a:off x="14401800" y="10780522"/>
          <a:ext cx="889000" cy="48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60</xdr:row>
      <xdr:rowOff>110532</xdr:rowOff>
    </xdr:from>
    <xdr:to>
      <xdr:col>73</xdr:col>
      <xdr:colOff>44450</xdr:colOff>
      <xdr:row>61</xdr:row>
      <xdr:rowOff>40682</xdr:rowOff>
    </xdr:to>
    <xdr:sp macro="" textlink="">
      <xdr:nvSpPr>
        <xdr:cNvPr id="326" name="フローチャート: 判断 325">
          <a:extLst>
            <a:ext uri="{FF2B5EF4-FFF2-40B4-BE49-F238E27FC236}">
              <a16:creationId xmlns:a16="http://schemas.microsoft.com/office/drawing/2014/main" id="{00000000-0008-0000-0300-000046010000}"/>
            </a:ext>
          </a:extLst>
        </xdr:cNvPr>
        <xdr:cNvSpPr/>
      </xdr:nvSpPr>
      <xdr:spPr>
        <a:xfrm>
          <a:off x="15240000" y="103975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59</xdr:row>
      <xdr:rowOff>50859</xdr:rowOff>
    </xdr:from>
    <xdr:ext cx="762000" cy="259045"/>
    <xdr:sp macro="" textlink="">
      <xdr:nvSpPr>
        <xdr:cNvPr id="327" name="テキスト ボックス 326">
          <a:extLst>
            <a:ext uri="{FF2B5EF4-FFF2-40B4-BE49-F238E27FC236}">
              <a16:creationId xmlns:a16="http://schemas.microsoft.com/office/drawing/2014/main" id="{00000000-0008-0000-0300-000047010000}"/>
            </a:ext>
          </a:extLst>
        </xdr:cNvPr>
        <xdr:cNvSpPr txBox="1"/>
      </xdr:nvSpPr>
      <xdr:spPr>
        <a:xfrm>
          <a:off x="14909800" y="101664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62</xdr:row>
      <xdr:rowOff>131318</xdr:rowOff>
    </xdr:from>
    <xdr:to>
      <xdr:col>68</xdr:col>
      <xdr:colOff>152400</xdr:colOff>
      <xdr:row>62</xdr:row>
      <xdr:rowOff>155448</xdr:rowOff>
    </xdr:to>
    <xdr:cxnSp macro="">
      <xdr:nvCxnSpPr>
        <xdr:cNvPr id="328" name="直線コネクタ 327">
          <a:extLst>
            <a:ext uri="{FF2B5EF4-FFF2-40B4-BE49-F238E27FC236}">
              <a16:creationId xmlns:a16="http://schemas.microsoft.com/office/drawing/2014/main" id="{00000000-0008-0000-0300-000048010000}"/>
            </a:ext>
          </a:extLst>
        </xdr:cNvPr>
        <xdr:cNvCxnSpPr/>
      </xdr:nvCxnSpPr>
      <xdr:spPr>
        <a:xfrm>
          <a:off x="13512800" y="10761218"/>
          <a:ext cx="889000" cy="241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60</xdr:row>
      <xdr:rowOff>103294</xdr:rowOff>
    </xdr:from>
    <xdr:to>
      <xdr:col>68</xdr:col>
      <xdr:colOff>203200</xdr:colOff>
      <xdr:row>61</xdr:row>
      <xdr:rowOff>33444</xdr:rowOff>
    </xdr:to>
    <xdr:sp macro="" textlink="">
      <xdr:nvSpPr>
        <xdr:cNvPr id="329" name="フローチャート: 判断 328">
          <a:extLst>
            <a:ext uri="{FF2B5EF4-FFF2-40B4-BE49-F238E27FC236}">
              <a16:creationId xmlns:a16="http://schemas.microsoft.com/office/drawing/2014/main" id="{00000000-0008-0000-0300-000049010000}"/>
            </a:ext>
          </a:extLst>
        </xdr:cNvPr>
        <xdr:cNvSpPr/>
      </xdr:nvSpPr>
      <xdr:spPr>
        <a:xfrm>
          <a:off x="14351000" y="103902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59</xdr:row>
      <xdr:rowOff>43621</xdr:rowOff>
    </xdr:from>
    <xdr:ext cx="762000" cy="259045"/>
    <xdr:sp macro="" textlink="">
      <xdr:nvSpPr>
        <xdr:cNvPr id="330" name="テキスト ボックス 329">
          <a:extLst>
            <a:ext uri="{FF2B5EF4-FFF2-40B4-BE49-F238E27FC236}">
              <a16:creationId xmlns:a16="http://schemas.microsoft.com/office/drawing/2014/main" id="{00000000-0008-0000-0300-00004A010000}"/>
            </a:ext>
          </a:extLst>
        </xdr:cNvPr>
        <xdr:cNvSpPr txBox="1"/>
      </xdr:nvSpPr>
      <xdr:spPr>
        <a:xfrm>
          <a:off x="14020800" y="101591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60</xdr:row>
      <xdr:rowOff>75946</xdr:rowOff>
    </xdr:from>
    <xdr:to>
      <xdr:col>64</xdr:col>
      <xdr:colOff>152400</xdr:colOff>
      <xdr:row>61</xdr:row>
      <xdr:rowOff>6096</xdr:rowOff>
    </xdr:to>
    <xdr:sp macro="" textlink="">
      <xdr:nvSpPr>
        <xdr:cNvPr id="331" name="フローチャート: 判断 330">
          <a:extLst>
            <a:ext uri="{FF2B5EF4-FFF2-40B4-BE49-F238E27FC236}">
              <a16:creationId xmlns:a16="http://schemas.microsoft.com/office/drawing/2014/main" id="{00000000-0008-0000-0300-00004B010000}"/>
            </a:ext>
          </a:extLst>
        </xdr:cNvPr>
        <xdr:cNvSpPr/>
      </xdr:nvSpPr>
      <xdr:spPr>
        <a:xfrm>
          <a:off x="13462000" y="103629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59</xdr:row>
      <xdr:rowOff>16273</xdr:rowOff>
    </xdr:from>
    <xdr:ext cx="762000" cy="259045"/>
    <xdr:sp macro="" textlink="">
      <xdr:nvSpPr>
        <xdr:cNvPr id="332" name="テキスト ボックス 331">
          <a:extLst>
            <a:ext uri="{FF2B5EF4-FFF2-40B4-BE49-F238E27FC236}">
              <a16:creationId xmlns:a16="http://schemas.microsoft.com/office/drawing/2014/main" id="{00000000-0008-0000-0300-00004C010000}"/>
            </a:ext>
          </a:extLst>
        </xdr:cNvPr>
        <xdr:cNvSpPr txBox="1"/>
      </xdr:nvSpPr>
      <xdr:spPr>
        <a:xfrm>
          <a:off x="13131800" y="1013182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69</xdr:row>
      <xdr:rowOff>168927</xdr:rowOff>
    </xdr:from>
    <xdr:ext cx="762000" cy="259045"/>
    <xdr:sp macro="" textlink="">
      <xdr:nvSpPr>
        <xdr:cNvPr id="333" name="テキスト ボックス 332">
          <a:extLst>
            <a:ext uri="{FF2B5EF4-FFF2-40B4-BE49-F238E27FC236}">
              <a16:creationId xmlns:a16="http://schemas.microsoft.com/office/drawing/2014/main" id="{00000000-0008-0000-0300-00004D010000}"/>
            </a:ext>
          </a:extLst>
        </xdr:cNvPr>
        <xdr:cNvSpPr txBox="1"/>
      </xdr:nvSpPr>
      <xdr:spPr>
        <a:xfrm>
          <a:off x="16802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69</xdr:row>
      <xdr:rowOff>168927</xdr:rowOff>
    </xdr:from>
    <xdr:ext cx="762000" cy="259045"/>
    <xdr:sp macro="" textlink="">
      <xdr:nvSpPr>
        <xdr:cNvPr id="334" name="テキスト ボックス 333">
          <a:extLst>
            <a:ext uri="{FF2B5EF4-FFF2-40B4-BE49-F238E27FC236}">
              <a16:creationId xmlns:a16="http://schemas.microsoft.com/office/drawing/2014/main" id="{00000000-0008-0000-0300-00004E010000}"/>
            </a:ext>
          </a:extLst>
        </xdr:cNvPr>
        <xdr:cNvSpPr txBox="1"/>
      </xdr:nvSpPr>
      <xdr:spPr>
        <a:xfrm>
          <a:off x="15963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69</xdr:row>
      <xdr:rowOff>168927</xdr:rowOff>
    </xdr:from>
    <xdr:ext cx="762000" cy="259045"/>
    <xdr:sp macro="" textlink="">
      <xdr:nvSpPr>
        <xdr:cNvPr id="335" name="テキスト ボックス 334">
          <a:extLst>
            <a:ext uri="{FF2B5EF4-FFF2-40B4-BE49-F238E27FC236}">
              <a16:creationId xmlns:a16="http://schemas.microsoft.com/office/drawing/2014/main" id="{00000000-0008-0000-0300-00004F010000}"/>
            </a:ext>
          </a:extLst>
        </xdr:cNvPr>
        <xdr:cNvSpPr txBox="1"/>
      </xdr:nvSpPr>
      <xdr:spPr>
        <a:xfrm>
          <a:off x="15074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69</xdr:row>
      <xdr:rowOff>168927</xdr:rowOff>
    </xdr:from>
    <xdr:ext cx="762000" cy="259045"/>
    <xdr:sp macro="" textlink="">
      <xdr:nvSpPr>
        <xdr:cNvPr id="336" name="テキスト ボックス 335">
          <a:extLst>
            <a:ext uri="{FF2B5EF4-FFF2-40B4-BE49-F238E27FC236}">
              <a16:creationId xmlns:a16="http://schemas.microsoft.com/office/drawing/2014/main" id="{00000000-0008-0000-0300-000050010000}"/>
            </a:ext>
          </a:extLst>
        </xdr:cNvPr>
        <xdr:cNvSpPr txBox="1"/>
      </xdr:nvSpPr>
      <xdr:spPr>
        <a:xfrm>
          <a:off x="14185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69</xdr:row>
      <xdr:rowOff>168927</xdr:rowOff>
    </xdr:from>
    <xdr:ext cx="762000" cy="259045"/>
    <xdr:sp macro="" textlink="">
      <xdr:nvSpPr>
        <xdr:cNvPr id="337" name="テキスト ボックス 336">
          <a:extLst>
            <a:ext uri="{FF2B5EF4-FFF2-40B4-BE49-F238E27FC236}">
              <a16:creationId xmlns:a16="http://schemas.microsoft.com/office/drawing/2014/main" id="{00000000-0008-0000-0300-000051010000}"/>
            </a:ext>
          </a:extLst>
        </xdr:cNvPr>
        <xdr:cNvSpPr txBox="1"/>
      </xdr:nvSpPr>
      <xdr:spPr>
        <a:xfrm>
          <a:off x="13296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62</xdr:row>
      <xdr:rowOff>131191</xdr:rowOff>
    </xdr:from>
    <xdr:to>
      <xdr:col>81</xdr:col>
      <xdr:colOff>95250</xdr:colOff>
      <xdr:row>63</xdr:row>
      <xdr:rowOff>61341</xdr:rowOff>
    </xdr:to>
    <xdr:sp macro="" textlink="">
      <xdr:nvSpPr>
        <xdr:cNvPr id="338" name="楕円 337">
          <a:extLst>
            <a:ext uri="{FF2B5EF4-FFF2-40B4-BE49-F238E27FC236}">
              <a16:creationId xmlns:a16="http://schemas.microsoft.com/office/drawing/2014/main" id="{00000000-0008-0000-0300-000052010000}"/>
            </a:ext>
          </a:extLst>
        </xdr:cNvPr>
        <xdr:cNvSpPr/>
      </xdr:nvSpPr>
      <xdr:spPr>
        <a:xfrm>
          <a:off x="16967200" y="107610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62</xdr:row>
      <xdr:rowOff>103268</xdr:rowOff>
    </xdr:from>
    <xdr:ext cx="762000" cy="259045"/>
    <xdr:sp macro="" textlink="">
      <xdr:nvSpPr>
        <xdr:cNvPr id="339" name="定員管理の状況該当値テキスト">
          <a:extLst>
            <a:ext uri="{FF2B5EF4-FFF2-40B4-BE49-F238E27FC236}">
              <a16:creationId xmlns:a16="http://schemas.microsoft.com/office/drawing/2014/main" id="{00000000-0008-0000-0300-000053010000}"/>
            </a:ext>
          </a:extLst>
        </xdr:cNvPr>
        <xdr:cNvSpPr txBox="1"/>
      </xdr:nvSpPr>
      <xdr:spPr>
        <a:xfrm>
          <a:off x="17106900" y="1073316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62</xdr:row>
      <xdr:rowOff>130387</xdr:rowOff>
    </xdr:from>
    <xdr:to>
      <xdr:col>77</xdr:col>
      <xdr:colOff>95250</xdr:colOff>
      <xdr:row>63</xdr:row>
      <xdr:rowOff>60537</xdr:rowOff>
    </xdr:to>
    <xdr:sp macro="" textlink="">
      <xdr:nvSpPr>
        <xdr:cNvPr id="340" name="楕円 339">
          <a:extLst>
            <a:ext uri="{FF2B5EF4-FFF2-40B4-BE49-F238E27FC236}">
              <a16:creationId xmlns:a16="http://schemas.microsoft.com/office/drawing/2014/main" id="{00000000-0008-0000-0300-000054010000}"/>
            </a:ext>
          </a:extLst>
        </xdr:cNvPr>
        <xdr:cNvSpPr/>
      </xdr:nvSpPr>
      <xdr:spPr>
        <a:xfrm>
          <a:off x="16129000" y="107602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63</xdr:row>
      <xdr:rowOff>45314</xdr:rowOff>
    </xdr:from>
    <xdr:ext cx="736600" cy="259045"/>
    <xdr:sp macro="" textlink="">
      <xdr:nvSpPr>
        <xdr:cNvPr id="341" name="テキスト ボックス 340">
          <a:extLst>
            <a:ext uri="{FF2B5EF4-FFF2-40B4-BE49-F238E27FC236}">
              <a16:creationId xmlns:a16="http://schemas.microsoft.com/office/drawing/2014/main" id="{00000000-0008-0000-0300-000055010000}"/>
            </a:ext>
          </a:extLst>
        </xdr:cNvPr>
        <xdr:cNvSpPr txBox="1"/>
      </xdr:nvSpPr>
      <xdr:spPr>
        <a:xfrm>
          <a:off x="15798800" y="1084666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62</xdr:row>
      <xdr:rowOff>99822</xdr:rowOff>
    </xdr:from>
    <xdr:to>
      <xdr:col>73</xdr:col>
      <xdr:colOff>44450</xdr:colOff>
      <xdr:row>63</xdr:row>
      <xdr:rowOff>29972</xdr:rowOff>
    </xdr:to>
    <xdr:sp macro="" textlink="">
      <xdr:nvSpPr>
        <xdr:cNvPr id="342" name="楕円 341">
          <a:extLst>
            <a:ext uri="{FF2B5EF4-FFF2-40B4-BE49-F238E27FC236}">
              <a16:creationId xmlns:a16="http://schemas.microsoft.com/office/drawing/2014/main" id="{00000000-0008-0000-0300-000056010000}"/>
            </a:ext>
          </a:extLst>
        </xdr:cNvPr>
        <xdr:cNvSpPr/>
      </xdr:nvSpPr>
      <xdr:spPr>
        <a:xfrm>
          <a:off x="15240000" y="107297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63</xdr:row>
      <xdr:rowOff>14749</xdr:rowOff>
    </xdr:from>
    <xdr:ext cx="762000" cy="259045"/>
    <xdr:sp macro="" textlink="">
      <xdr:nvSpPr>
        <xdr:cNvPr id="343" name="テキスト ボックス 342">
          <a:extLst>
            <a:ext uri="{FF2B5EF4-FFF2-40B4-BE49-F238E27FC236}">
              <a16:creationId xmlns:a16="http://schemas.microsoft.com/office/drawing/2014/main" id="{00000000-0008-0000-0300-000057010000}"/>
            </a:ext>
          </a:extLst>
        </xdr:cNvPr>
        <xdr:cNvSpPr txBox="1"/>
      </xdr:nvSpPr>
      <xdr:spPr>
        <a:xfrm>
          <a:off x="14909800" y="1081609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62</xdr:row>
      <xdr:rowOff>104648</xdr:rowOff>
    </xdr:from>
    <xdr:to>
      <xdr:col>68</xdr:col>
      <xdr:colOff>203200</xdr:colOff>
      <xdr:row>63</xdr:row>
      <xdr:rowOff>34798</xdr:rowOff>
    </xdr:to>
    <xdr:sp macro="" textlink="">
      <xdr:nvSpPr>
        <xdr:cNvPr id="344" name="楕円 343">
          <a:extLst>
            <a:ext uri="{FF2B5EF4-FFF2-40B4-BE49-F238E27FC236}">
              <a16:creationId xmlns:a16="http://schemas.microsoft.com/office/drawing/2014/main" id="{00000000-0008-0000-0300-000058010000}"/>
            </a:ext>
          </a:extLst>
        </xdr:cNvPr>
        <xdr:cNvSpPr/>
      </xdr:nvSpPr>
      <xdr:spPr>
        <a:xfrm>
          <a:off x="14351000" y="107345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63</xdr:row>
      <xdr:rowOff>19575</xdr:rowOff>
    </xdr:from>
    <xdr:ext cx="762000" cy="259045"/>
    <xdr:sp macro="" textlink="">
      <xdr:nvSpPr>
        <xdr:cNvPr id="345" name="テキスト ボックス 344">
          <a:extLst>
            <a:ext uri="{FF2B5EF4-FFF2-40B4-BE49-F238E27FC236}">
              <a16:creationId xmlns:a16="http://schemas.microsoft.com/office/drawing/2014/main" id="{00000000-0008-0000-0300-000059010000}"/>
            </a:ext>
          </a:extLst>
        </xdr:cNvPr>
        <xdr:cNvSpPr txBox="1"/>
      </xdr:nvSpPr>
      <xdr:spPr>
        <a:xfrm>
          <a:off x="14020800" y="108209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62</xdr:row>
      <xdr:rowOff>80518</xdr:rowOff>
    </xdr:from>
    <xdr:to>
      <xdr:col>64</xdr:col>
      <xdr:colOff>152400</xdr:colOff>
      <xdr:row>63</xdr:row>
      <xdr:rowOff>10668</xdr:rowOff>
    </xdr:to>
    <xdr:sp macro="" textlink="">
      <xdr:nvSpPr>
        <xdr:cNvPr id="346" name="楕円 345">
          <a:extLst>
            <a:ext uri="{FF2B5EF4-FFF2-40B4-BE49-F238E27FC236}">
              <a16:creationId xmlns:a16="http://schemas.microsoft.com/office/drawing/2014/main" id="{00000000-0008-0000-0300-00005A010000}"/>
            </a:ext>
          </a:extLst>
        </xdr:cNvPr>
        <xdr:cNvSpPr/>
      </xdr:nvSpPr>
      <xdr:spPr>
        <a:xfrm>
          <a:off x="13462000" y="107104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62</xdr:row>
      <xdr:rowOff>166895</xdr:rowOff>
    </xdr:from>
    <xdr:ext cx="762000" cy="259045"/>
    <xdr:sp macro="" textlink="">
      <xdr:nvSpPr>
        <xdr:cNvPr id="347" name="テキスト ボックス 346">
          <a:extLst>
            <a:ext uri="{FF2B5EF4-FFF2-40B4-BE49-F238E27FC236}">
              <a16:creationId xmlns:a16="http://schemas.microsoft.com/office/drawing/2014/main" id="{00000000-0008-0000-0300-00005B010000}"/>
            </a:ext>
          </a:extLst>
        </xdr:cNvPr>
        <xdr:cNvSpPr txBox="1"/>
      </xdr:nvSpPr>
      <xdr:spPr>
        <a:xfrm>
          <a:off x="13131800" y="1079679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29</xdr:row>
      <xdr:rowOff>44450</xdr:rowOff>
    </xdr:from>
    <xdr:to>
      <xdr:col>85</xdr:col>
      <xdr:colOff>95250</xdr:colOff>
      <xdr:row>31</xdr:row>
      <xdr:rowOff>19050</xdr:rowOff>
    </xdr:to>
    <xdr:sp macro="" textlink="">
      <xdr:nvSpPr>
        <xdr:cNvPr id="348" name="正方形/長方形 347">
          <a:extLst>
            <a:ext uri="{FF2B5EF4-FFF2-40B4-BE49-F238E27FC236}">
              <a16:creationId xmlns:a16="http://schemas.microsoft.com/office/drawing/2014/main" id="{00000000-0008-0000-0300-00005C010000}"/>
            </a:ext>
          </a:extLst>
        </xdr:cNvPr>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公債費負担の状況</a:t>
          </a:r>
        </a:p>
      </xdr:txBody>
    </xdr:sp>
    <xdr:clientData/>
  </xdr:twoCellAnchor>
  <xdr:oneCellAnchor>
    <xdr:from>
      <xdr:col>65</xdr:col>
      <xdr:colOff>54424</xdr:colOff>
      <xdr:row>31</xdr:row>
      <xdr:rowOff>63500</xdr:rowOff>
    </xdr:from>
    <xdr:ext cx="1605652" cy="309059"/>
    <xdr:sp macro="" textlink="">
      <xdr:nvSpPr>
        <xdr:cNvPr id="349" name="テキスト ボックス 348">
          <a:extLst>
            <a:ext uri="{FF2B5EF4-FFF2-40B4-BE49-F238E27FC236}">
              <a16:creationId xmlns:a16="http://schemas.microsoft.com/office/drawing/2014/main" id="{00000000-0008-0000-0300-00005D010000}"/>
            </a:ext>
          </a:extLst>
        </xdr:cNvPr>
        <xdr:cNvSpPr txBox="1"/>
      </xdr:nvSpPr>
      <xdr:spPr>
        <a:xfrm>
          <a:off x="13675174" y="537845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実質公債費比率</a:t>
          </a:r>
        </a:p>
      </xdr:txBody>
    </xdr:sp>
    <xdr:clientData/>
  </xdr:oneCellAnchor>
  <xdr:oneCellAnchor>
    <xdr:from>
      <xdr:col>73</xdr:col>
      <xdr:colOff>110676</xdr:colOff>
      <xdr:row>31</xdr:row>
      <xdr:rowOff>38100</xdr:rowOff>
    </xdr:from>
    <xdr:ext cx="1651000" cy="359073"/>
    <xdr:sp macro="" textlink="">
      <xdr:nvSpPr>
        <xdr:cNvPr id="350" name="テキスト ボックス 349">
          <a:extLst>
            <a:ext uri="{FF2B5EF4-FFF2-40B4-BE49-F238E27FC236}">
              <a16:creationId xmlns:a16="http://schemas.microsoft.com/office/drawing/2014/main" id="{00000000-0008-0000-0300-00005E010000}"/>
            </a:ext>
          </a:extLst>
        </xdr:cNvPr>
        <xdr:cNvSpPr txBox="1"/>
      </xdr:nvSpPr>
      <xdr:spPr>
        <a:xfrm>
          <a:off x="15407826"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[12.9%]</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30</xdr:row>
      <xdr:rowOff>127000</xdr:rowOff>
    </xdr:from>
    <xdr:to>
      <xdr:col>93</xdr:col>
      <xdr:colOff>6350</xdr:colOff>
      <xdr:row>32</xdr:row>
      <xdr:rowOff>38100</xdr:rowOff>
    </xdr:to>
    <xdr:sp macro="" textlink="">
      <xdr:nvSpPr>
        <xdr:cNvPr id="351" name="正方形/長方形 350">
          <a:extLst>
            <a:ext uri="{FF2B5EF4-FFF2-40B4-BE49-F238E27FC236}">
              <a16:creationId xmlns:a16="http://schemas.microsoft.com/office/drawing/2014/main" id="{00000000-0008-0000-0300-00005F010000}"/>
            </a:ext>
          </a:extLst>
        </xdr:cNvPr>
        <xdr:cNvSpPr/>
      </xdr:nvSpPr>
      <xdr:spPr>
        <a:xfrm>
          <a:off x="17970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31</xdr:row>
      <xdr:rowOff>146050</xdr:rowOff>
    </xdr:from>
    <xdr:to>
      <xdr:col>93</xdr:col>
      <xdr:colOff>6350</xdr:colOff>
      <xdr:row>33</xdr:row>
      <xdr:rowOff>57150</xdr:rowOff>
    </xdr:to>
    <xdr:sp macro="" textlink="">
      <xdr:nvSpPr>
        <xdr:cNvPr id="352" name="正方形/長方形 351">
          <a:extLst>
            <a:ext uri="{FF2B5EF4-FFF2-40B4-BE49-F238E27FC236}">
              <a16:creationId xmlns:a16="http://schemas.microsoft.com/office/drawing/2014/main" id="{00000000-0008-0000-0300-000060010000}"/>
            </a:ext>
          </a:extLst>
        </xdr:cNvPr>
        <xdr:cNvSpPr/>
      </xdr:nvSpPr>
      <xdr:spPr>
        <a:xfrm>
          <a:off x="17970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118/132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30</xdr:row>
      <xdr:rowOff>127000</xdr:rowOff>
    </xdr:from>
    <xdr:to>
      <xdr:col>99</xdr:col>
      <xdr:colOff>146050</xdr:colOff>
      <xdr:row>32</xdr:row>
      <xdr:rowOff>38100</xdr:rowOff>
    </xdr:to>
    <xdr:sp macro="" textlink="">
      <xdr:nvSpPr>
        <xdr:cNvPr id="353" name="正方形/長方形 352">
          <a:extLst>
            <a:ext uri="{FF2B5EF4-FFF2-40B4-BE49-F238E27FC236}">
              <a16:creationId xmlns:a16="http://schemas.microsoft.com/office/drawing/2014/main" id="{00000000-0008-0000-0300-000061010000}"/>
            </a:ext>
          </a:extLst>
        </xdr:cNvPr>
        <xdr:cNvSpPr/>
      </xdr:nvSpPr>
      <xdr:spPr>
        <a:xfrm>
          <a:off x="19621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31</xdr:row>
      <xdr:rowOff>146050</xdr:rowOff>
    </xdr:from>
    <xdr:to>
      <xdr:col>99</xdr:col>
      <xdr:colOff>146050</xdr:colOff>
      <xdr:row>33</xdr:row>
      <xdr:rowOff>57150</xdr:rowOff>
    </xdr:to>
    <xdr:sp macro="" textlink="">
      <xdr:nvSpPr>
        <xdr:cNvPr id="354" name="正方形/長方形 353">
          <a:extLst>
            <a:ext uri="{FF2B5EF4-FFF2-40B4-BE49-F238E27FC236}">
              <a16:creationId xmlns:a16="http://schemas.microsoft.com/office/drawing/2014/main" id="{00000000-0008-0000-0300-000062010000}"/>
            </a:ext>
          </a:extLst>
        </xdr:cNvPr>
        <xdr:cNvSpPr/>
      </xdr:nvSpPr>
      <xdr:spPr>
        <a:xfrm>
          <a:off x="19621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30</xdr:row>
      <xdr:rowOff>127000</xdr:rowOff>
    </xdr:from>
    <xdr:to>
      <xdr:col>106</xdr:col>
      <xdr:colOff>139700</xdr:colOff>
      <xdr:row>32</xdr:row>
      <xdr:rowOff>38100</xdr:rowOff>
    </xdr:to>
    <xdr:sp macro="" textlink="">
      <xdr:nvSpPr>
        <xdr:cNvPr id="355" name="正方形/長方形 354">
          <a:extLst>
            <a:ext uri="{FF2B5EF4-FFF2-40B4-BE49-F238E27FC236}">
              <a16:creationId xmlns:a16="http://schemas.microsoft.com/office/drawing/2014/main" id="{00000000-0008-0000-0300-000063010000}"/>
            </a:ext>
          </a:extLst>
        </xdr:cNvPr>
        <xdr:cNvSpPr/>
      </xdr:nvSpPr>
      <xdr:spPr>
        <a:xfrm>
          <a:off x="21082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100</xdr:col>
      <xdr:colOff>127000</xdr:colOff>
      <xdr:row>31</xdr:row>
      <xdr:rowOff>146050</xdr:rowOff>
    </xdr:from>
    <xdr:to>
      <xdr:col>106</xdr:col>
      <xdr:colOff>139700</xdr:colOff>
      <xdr:row>33</xdr:row>
      <xdr:rowOff>57150</xdr:rowOff>
    </xdr:to>
    <xdr:sp macro="" textlink="">
      <xdr:nvSpPr>
        <xdr:cNvPr id="356" name="正方形/長方形 355">
          <a:extLst>
            <a:ext uri="{FF2B5EF4-FFF2-40B4-BE49-F238E27FC236}">
              <a16:creationId xmlns:a16="http://schemas.microsoft.com/office/drawing/2014/main" id="{00000000-0008-0000-0300-000064010000}"/>
            </a:ext>
          </a:extLst>
        </xdr:cNvPr>
        <xdr:cNvSpPr/>
      </xdr:nvSpPr>
      <xdr:spPr>
        <a:xfrm>
          <a:off x="21082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57" name="正方形/長方形 356">
          <a:extLst>
            <a:ext uri="{FF2B5EF4-FFF2-40B4-BE49-F238E27FC236}">
              <a16:creationId xmlns:a16="http://schemas.microsoft.com/office/drawing/2014/main" id="{00000000-0008-0000-0300-000065010000}"/>
            </a:ext>
          </a:extLst>
        </xdr:cNvPr>
        <xdr:cNvSpPr/>
      </xdr:nvSpPr>
      <xdr:spPr>
        <a:xfrm>
          <a:off x="12827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115</xdr:col>
      <xdr:colOff>31750</xdr:colOff>
      <xdr:row>47</xdr:row>
      <xdr:rowOff>133350</xdr:rowOff>
    </xdr:to>
    <xdr:sp macro="" textlink="">
      <xdr:nvSpPr>
        <xdr:cNvPr id="358" name="正方形/長方形 357">
          <a:extLst>
            <a:ext uri="{FF2B5EF4-FFF2-40B4-BE49-F238E27FC236}">
              <a16:creationId xmlns:a16="http://schemas.microsoft.com/office/drawing/2014/main" id="{00000000-0008-0000-0300-000066010000}"/>
            </a:ext>
          </a:extLst>
        </xdr:cNvPr>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104</xdr:col>
      <xdr:colOff>114300</xdr:colOff>
      <xdr:row>35</xdr:row>
      <xdr:rowOff>31750</xdr:rowOff>
    </xdr:to>
    <xdr:sp macro="" textlink="">
      <xdr:nvSpPr>
        <xdr:cNvPr id="359" name="正方形/長方形 358">
          <a:extLst>
            <a:ext uri="{FF2B5EF4-FFF2-40B4-BE49-F238E27FC236}">
              <a16:creationId xmlns:a16="http://schemas.microsoft.com/office/drawing/2014/main" id="{00000000-0008-0000-0300-000067010000}"/>
            </a:ext>
          </a:extLst>
        </xdr:cNvPr>
        <xdr:cNvSpPr/>
      </xdr:nvSpPr>
      <xdr:spPr>
        <a:xfrm>
          <a:off x="18097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実質公債費比率の分析欄</a:t>
          </a:r>
        </a:p>
      </xdr:txBody>
    </xdr:sp>
    <xdr:clientData/>
  </xdr:twoCellAnchor>
  <xdr:twoCellAnchor>
    <xdr:from>
      <xdr:col>86</xdr:col>
      <xdr:colOff>203200</xdr:colOff>
      <xdr:row>35</xdr:row>
      <xdr:rowOff>95250</xdr:rowOff>
    </xdr:from>
    <xdr:to>
      <xdr:col>114</xdr:col>
      <xdr:colOff>114300</xdr:colOff>
      <xdr:row>47</xdr:row>
      <xdr:rowOff>69850</xdr:rowOff>
    </xdr:to>
    <xdr:sp macro="" textlink="" fLocksText="0">
      <xdr:nvSpPr>
        <xdr:cNvPr id="360" name="テキスト ボックス 359">
          <a:extLst>
            <a:ext uri="{FF2B5EF4-FFF2-40B4-BE49-F238E27FC236}">
              <a16:creationId xmlns:a16="http://schemas.microsoft.com/office/drawing/2014/main" id="{00000000-0008-0000-0300-000068010000}"/>
            </a:ext>
          </a:extLst>
        </xdr:cNvPr>
        <xdr:cNvSpPr txBox="1"/>
      </xdr:nvSpPr>
      <xdr:spPr>
        <a:xfrm>
          <a:off x="18224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　令和５年度と同様の比率であり、類似団体平均を上回っている。主な要因は、令和２年度起債事業（防災行政無線デジタル整備事業）等の元金償還開始により元利償還金の高止まりが続いているためである。今後も元利償還額等の増加により、実質公債費比率の増加が見込まれるため、引き続き、基準財政需要額への算入率を重視した地方債を選択するとともに、地方債発行枠の設定による新規発行の抑制により、指標の増加を抑える。</a:t>
          </a:r>
          <a:endParaRPr kumimoji="1" lang="en-US" altLang="ja-JP" sz="13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oneCellAnchor>
    <xdr:from>
      <xdr:col>61</xdr:col>
      <xdr:colOff>6350</xdr:colOff>
      <xdr:row>32</xdr:row>
      <xdr:rowOff>101600</xdr:rowOff>
    </xdr:from>
    <xdr:ext cx="298543" cy="225703"/>
    <xdr:sp macro="" textlink="">
      <xdr:nvSpPr>
        <xdr:cNvPr id="361" name="テキスト ボックス 360">
          <a:extLst>
            <a:ext uri="{FF2B5EF4-FFF2-40B4-BE49-F238E27FC236}">
              <a16:creationId xmlns:a16="http://schemas.microsoft.com/office/drawing/2014/main" id="{00000000-0008-0000-0300-000069010000}"/>
            </a:ext>
          </a:extLst>
        </xdr:cNvPr>
        <xdr:cNvSpPr txBox="1"/>
      </xdr:nvSpPr>
      <xdr:spPr>
        <a:xfrm>
          <a:off x="12788900" y="558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47</xdr:row>
      <xdr:rowOff>133350</xdr:rowOff>
    </xdr:from>
    <xdr:to>
      <xdr:col>85</xdr:col>
      <xdr:colOff>95250</xdr:colOff>
      <xdr:row>47</xdr:row>
      <xdr:rowOff>133350</xdr:rowOff>
    </xdr:to>
    <xdr:cxnSp macro="">
      <xdr:nvCxnSpPr>
        <xdr:cNvPr id="362" name="直線コネクタ 361">
          <a:extLst>
            <a:ext uri="{FF2B5EF4-FFF2-40B4-BE49-F238E27FC236}">
              <a16:creationId xmlns:a16="http://schemas.microsoft.com/office/drawing/2014/main" id="{00000000-0008-0000-0300-00006A010000}"/>
            </a:ext>
          </a:extLst>
        </xdr:cNvPr>
        <xdr:cNvCxnSpPr/>
      </xdr:nvCxnSpPr>
      <xdr:spPr>
        <a:xfrm>
          <a:off x="12827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46</xdr:row>
      <xdr:rowOff>162577</xdr:rowOff>
    </xdr:from>
    <xdr:ext cx="762000" cy="259045"/>
    <xdr:sp macro="" textlink="">
      <xdr:nvSpPr>
        <xdr:cNvPr id="363" name="テキスト ボックス 362">
          <a:extLst>
            <a:ext uri="{FF2B5EF4-FFF2-40B4-BE49-F238E27FC236}">
              <a16:creationId xmlns:a16="http://schemas.microsoft.com/office/drawing/2014/main" id="{00000000-0008-0000-0300-00006B010000}"/>
            </a:ext>
          </a:extLst>
        </xdr:cNvPr>
        <xdr:cNvSpPr txBox="1"/>
      </xdr:nvSpPr>
      <xdr:spPr>
        <a:xfrm>
          <a:off x="1206500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45</xdr:row>
      <xdr:rowOff>74083</xdr:rowOff>
    </xdr:from>
    <xdr:to>
      <xdr:col>85</xdr:col>
      <xdr:colOff>95250</xdr:colOff>
      <xdr:row>45</xdr:row>
      <xdr:rowOff>74083</xdr:rowOff>
    </xdr:to>
    <xdr:cxnSp macro="">
      <xdr:nvCxnSpPr>
        <xdr:cNvPr id="364" name="直線コネクタ 363">
          <a:extLst>
            <a:ext uri="{FF2B5EF4-FFF2-40B4-BE49-F238E27FC236}">
              <a16:creationId xmlns:a16="http://schemas.microsoft.com/office/drawing/2014/main" id="{00000000-0008-0000-0300-00006C010000}"/>
            </a:ext>
          </a:extLst>
        </xdr:cNvPr>
        <xdr:cNvCxnSpPr/>
      </xdr:nvCxnSpPr>
      <xdr:spPr>
        <a:xfrm>
          <a:off x="12827000" y="778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44</xdr:row>
      <xdr:rowOff>103310</xdr:rowOff>
    </xdr:from>
    <xdr:ext cx="762000" cy="259045"/>
    <xdr:sp macro="" textlink="">
      <xdr:nvSpPr>
        <xdr:cNvPr id="365" name="テキスト ボックス 364">
          <a:extLst>
            <a:ext uri="{FF2B5EF4-FFF2-40B4-BE49-F238E27FC236}">
              <a16:creationId xmlns:a16="http://schemas.microsoft.com/office/drawing/2014/main" id="{00000000-0008-0000-0300-00006D010000}"/>
            </a:ext>
          </a:extLst>
        </xdr:cNvPr>
        <xdr:cNvSpPr txBox="1"/>
      </xdr:nvSpPr>
      <xdr:spPr>
        <a:xfrm>
          <a:off x="12065000" y="764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43</xdr:row>
      <xdr:rowOff>14817</xdr:rowOff>
    </xdr:from>
    <xdr:to>
      <xdr:col>85</xdr:col>
      <xdr:colOff>95250</xdr:colOff>
      <xdr:row>43</xdr:row>
      <xdr:rowOff>14817</xdr:rowOff>
    </xdr:to>
    <xdr:cxnSp macro="">
      <xdr:nvCxnSpPr>
        <xdr:cNvPr id="366" name="直線コネクタ 365">
          <a:extLst>
            <a:ext uri="{FF2B5EF4-FFF2-40B4-BE49-F238E27FC236}">
              <a16:creationId xmlns:a16="http://schemas.microsoft.com/office/drawing/2014/main" id="{00000000-0008-0000-0300-00006E010000}"/>
            </a:ext>
          </a:extLst>
        </xdr:cNvPr>
        <xdr:cNvCxnSpPr/>
      </xdr:nvCxnSpPr>
      <xdr:spPr>
        <a:xfrm>
          <a:off x="12827000" y="738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42</xdr:row>
      <xdr:rowOff>44044</xdr:rowOff>
    </xdr:from>
    <xdr:ext cx="762000" cy="259045"/>
    <xdr:sp macro="" textlink="">
      <xdr:nvSpPr>
        <xdr:cNvPr id="367" name="テキスト ボックス 366">
          <a:extLst>
            <a:ext uri="{FF2B5EF4-FFF2-40B4-BE49-F238E27FC236}">
              <a16:creationId xmlns:a16="http://schemas.microsoft.com/office/drawing/2014/main" id="{00000000-0008-0000-0300-00006F010000}"/>
            </a:ext>
          </a:extLst>
        </xdr:cNvPr>
        <xdr:cNvSpPr txBox="1"/>
      </xdr:nvSpPr>
      <xdr:spPr>
        <a:xfrm>
          <a:off x="12065000" y="724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40</xdr:row>
      <xdr:rowOff>127000</xdr:rowOff>
    </xdr:from>
    <xdr:to>
      <xdr:col>85</xdr:col>
      <xdr:colOff>95250</xdr:colOff>
      <xdr:row>40</xdr:row>
      <xdr:rowOff>127000</xdr:rowOff>
    </xdr:to>
    <xdr:cxnSp macro="">
      <xdr:nvCxnSpPr>
        <xdr:cNvPr id="368" name="直線コネクタ 367">
          <a:extLst>
            <a:ext uri="{FF2B5EF4-FFF2-40B4-BE49-F238E27FC236}">
              <a16:creationId xmlns:a16="http://schemas.microsoft.com/office/drawing/2014/main" id="{00000000-0008-0000-0300-000070010000}"/>
            </a:ext>
          </a:extLst>
        </xdr:cNvPr>
        <xdr:cNvCxnSpPr/>
      </xdr:nvCxnSpPr>
      <xdr:spPr>
        <a:xfrm>
          <a:off x="12827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39</xdr:row>
      <xdr:rowOff>156227</xdr:rowOff>
    </xdr:from>
    <xdr:ext cx="762000" cy="259045"/>
    <xdr:sp macro="" textlink="">
      <xdr:nvSpPr>
        <xdr:cNvPr id="369" name="テキスト ボックス 368">
          <a:extLst>
            <a:ext uri="{FF2B5EF4-FFF2-40B4-BE49-F238E27FC236}">
              <a16:creationId xmlns:a16="http://schemas.microsoft.com/office/drawing/2014/main" id="{00000000-0008-0000-0300-000071010000}"/>
            </a:ext>
          </a:extLst>
        </xdr:cNvPr>
        <xdr:cNvSpPr txBox="1"/>
      </xdr:nvSpPr>
      <xdr:spPr>
        <a:xfrm>
          <a:off x="1206500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38</xdr:row>
      <xdr:rowOff>67733</xdr:rowOff>
    </xdr:from>
    <xdr:to>
      <xdr:col>85</xdr:col>
      <xdr:colOff>95250</xdr:colOff>
      <xdr:row>38</xdr:row>
      <xdr:rowOff>67733</xdr:rowOff>
    </xdr:to>
    <xdr:cxnSp macro="">
      <xdr:nvCxnSpPr>
        <xdr:cNvPr id="370" name="直線コネクタ 369">
          <a:extLst>
            <a:ext uri="{FF2B5EF4-FFF2-40B4-BE49-F238E27FC236}">
              <a16:creationId xmlns:a16="http://schemas.microsoft.com/office/drawing/2014/main" id="{00000000-0008-0000-0300-000072010000}"/>
            </a:ext>
          </a:extLst>
        </xdr:cNvPr>
        <xdr:cNvCxnSpPr/>
      </xdr:nvCxnSpPr>
      <xdr:spPr>
        <a:xfrm>
          <a:off x="12827000" y="658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37</xdr:row>
      <xdr:rowOff>96960</xdr:rowOff>
    </xdr:from>
    <xdr:ext cx="762000" cy="259045"/>
    <xdr:sp macro="" textlink="">
      <xdr:nvSpPr>
        <xdr:cNvPr id="371" name="テキスト ボックス 370">
          <a:extLst>
            <a:ext uri="{FF2B5EF4-FFF2-40B4-BE49-F238E27FC236}">
              <a16:creationId xmlns:a16="http://schemas.microsoft.com/office/drawing/2014/main" id="{00000000-0008-0000-0300-000073010000}"/>
            </a:ext>
          </a:extLst>
        </xdr:cNvPr>
        <xdr:cNvSpPr txBox="1"/>
      </xdr:nvSpPr>
      <xdr:spPr>
        <a:xfrm>
          <a:off x="12065000" y="644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36</xdr:row>
      <xdr:rowOff>8467</xdr:rowOff>
    </xdr:from>
    <xdr:to>
      <xdr:col>85</xdr:col>
      <xdr:colOff>95250</xdr:colOff>
      <xdr:row>36</xdr:row>
      <xdr:rowOff>8467</xdr:rowOff>
    </xdr:to>
    <xdr:cxnSp macro="">
      <xdr:nvCxnSpPr>
        <xdr:cNvPr id="372" name="直線コネクタ 371">
          <a:extLst>
            <a:ext uri="{FF2B5EF4-FFF2-40B4-BE49-F238E27FC236}">
              <a16:creationId xmlns:a16="http://schemas.microsoft.com/office/drawing/2014/main" id="{00000000-0008-0000-0300-000074010000}"/>
            </a:ext>
          </a:extLst>
        </xdr:cNvPr>
        <xdr:cNvCxnSpPr/>
      </xdr:nvCxnSpPr>
      <xdr:spPr>
        <a:xfrm>
          <a:off x="12827000" y="618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35</xdr:row>
      <xdr:rowOff>37694</xdr:rowOff>
    </xdr:from>
    <xdr:ext cx="762000" cy="259045"/>
    <xdr:sp macro="" textlink="">
      <xdr:nvSpPr>
        <xdr:cNvPr id="373" name="テキスト ボックス 372">
          <a:extLst>
            <a:ext uri="{FF2B5EF4-FFF2-40B4-BE49-F238E27FC236}">
              <a16:creationId xmlns:a16="http://schemas.microsoft.com/office/drawing/2014/main" id="{00000000-0008-0000-0300-000075010000}"/>
            </a:ext>
          </a:extLst>
        </xdr:cNvPr>
        <xdr:cNvSpPr txBox="1"/>
      </xdr:nvSpPr>
      <xdr:spPr>
        <a:xfrm>
          <a:off x="12065000" y="603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33</xdr:row>
      <xdr:rowOff>120650</xdr:rowOff>
    </xdr:from>
    <xdr:to>
      <xdr:col>85</xdr:col>
      <xdr:colOff>95250</xdr:colOff>
      <xdr:row>33</xdr:row>
      <xdr:rowOff>120650</xdr:rowOff>
    </xdr:to>
    <xdr:cxnSp macro="">
      <xdr:nvCxnSpPr>
        <xdr:cNvPr id="374" name="直線コネクタ 373">
          <a:extLst>
            <a:ext uri="{FF2B5EF4-FFF2-40B4-BE49-F238E27FC236}">
              <a16:creationId xmlns:a16="http://schemas.microsoft.com/office/drawing/2014/main" id="{00000000-0008-0000-0300-000076010000}"/>
            </a:ext>
          </a:extLst>
        </xdr:cNvPr>
        <xdr:cNvCxnSpPr/>
      </xdr:nvCxnSpPr>
      <xdr:spPr>
        <a:xfrm>
          <a:off x="12827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75" name="公債費負担の状況グラフ枠">
          <a:extLst>
            <a:ext uri="{FF2B5EF4-FFF2-40B4-BE49-F238E27FC236}">
              <a16:creationId xmlns:a16="http://schemas.microsoft.com/office/drawing/2014/main" id="{00000000-0008-0000-0300-000077010000}"/>
            </a:ext>
          </a:extLst>
        </xdr:cNvPr>
        <xdr:cNvSpPr/>
      </xdr:nvSpPr>
      <xdr:spPr>
        <a:xfrm>
          <a:off x="12827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35</xdr:row>
      <xdr:rowOff>65299</xdr:rowOff>
    </xdr:from>
    <xdr:to>
      <xdr:col>81</xdr:col>
      <xdr:colOff>44450</xdr:colOff>
      <xdr:row>44</xdr:row>
      <xdr:rowOff>6244</xdr:rowOff>
    </xdr:to>
    <xdr:cxnSp macro="">
      <xdr:nvCxnSpPr>
        <xdr:cNvPr id="376" name="直線コネクタ 375">
          <a:extLst>
            <a:ext uri="{FF2B5EF4-FFF2-40B4-BE49-F238E27FC236}">
              <a16:creationId xmlns:a16="http://schemas.microsoft.com/office/drawing/2014/main" id="{00000000-0008-0000-0300-000078010000}"/>
            </a:ext>
          </a:extLst>
        </xdr:cNvPr>
        <xdr:cNvCxnSpPr/>
      </xdr:nvCxnSpPr>
      <xdr:spPr>
        <a:xfrm flipV="1">
          <a:off x="17018000" y="6066049"/>
          <a:ext cx="0" cy="1483995"/>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43</xdr:row>
      <xdr:rowOff>149771</xdr:rowOff>
    </xdr:from>
    <xdr:ext cx="762000" cy="259045"/>
    <xdr:sp macro="" textlink="">
      <xdr:nvSpPr>
        <xdr:cNvPr id="377" name="公債費負担の状況最小値テキスト">
          <a:extLst>
            <a:ext uri="{FF2B5EF4-FFF2-40B4-BE49-F238E27FC236}">
              <a16:creationId xmlns:a16="http://schemas.microsoft.com/office/drawing/2014/main" id="{00000000-0008-0000-0300-000079010000}"/>
            </a:ext>
          </a:extLst>
        </xdr:cNvPr>
        <xdr:cNvSpPr txBox="1"/>
      </xdr:nvSpPr>
      <xdr:spPr>
        <a:xfrm>
          <a:off x="17106900" y="75221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68.1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44</xdr:row>
      <xdr:rowOff>6244</xdr:rowOff>
    </xdr:from>
    <xdr:to>
      <xdr:col>81</xdr:col>
      <xdr:colOff>133350</xdr:colOff>
      <xdr:row>44</xdr:row>
      <xdr:rowOff>6244</xdr:rowOff>
    </xdr:to>
    <xdr:cxnSp macro="">
      <xdr:nvCxnSpPr>
        <xdr:cNvPr id="378" name="直線コネクタ 377">
          <a:extLst>
            <a:ext uri="{FF2B5EF4-FFF2-40B4-BE49-F238E27FC236}">
              <a16:creationId xmlns:a16="http://schemas.microsoft.com/office/drawing/2014/main" id="{00000000-0008-0000-0300-00007A010000}"/>
            </a:ext>
          </a:extLst>
        </xdr:cNvPr>
        <xdr:cNvCxnSpPr/>
      </xdr:nvCxnSpPr>
      <xdr:spPr>
        <a:xfrm>
          <a:off x="16929100" y="75500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33</xdr:row>
      <xdr:rowOff>151676</xdr:rowOff>
    </xdr:from>
    <xdr:ext cx="762000" cy="259045"/>
    <xdr:sp macro="" textlink="">
      <xdr:nvSpPr>
        <xdr:cNvPr id="379" name="公債費負担の状況最大値テキスト">
          <a:extLst>
            <a:ext uri="{FF2B5EF4-FFF2-40B4-BE49-F238E27FC236}">
              <a16:creationId xmlns:a16="http://schemas.microsoft.com/office/drawing/2014/main" id="{00000000-0008-0000-0300-00007B010000}"/>
            </a:ext>
          </a:extLst>
        </xdr:cNvPr>
        <xdr:cNvSpPr txBox="1"/>
      </xdr:nvSpPr>
      <xdr:spPr>
        <a:xfrm>
          <a:off x="17106900" y="580952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ja-JP" altLang="en-US" sz="1000" b="1">
              <a:latin typeface="ＭＳ Ｐゴシック" panose="020B0600070205080204" pitchFamily="50" charset="-128"/>
              <a:ea typeface="ＭＳ Ｐゴシック" panose="020B0600070205080204" pitchFamily="50" charset="-128"/>
            </a:rPr>
            <a:t>△ </a:t>
          </a:r>
          <a:r>
            <a:rPr kumimoji="1" lang="en-US" altLang="ja-JP" sz="1000" b="1">
              <a:latin typeface="ＭＳ Ｐゴシック" panose="020B0600070205080204" pitchFamily="50" charset="-128"/>
              <a:ea typeface="ＭＳ Ｐゴシック" panose="020B0600070205080204" pitchFamily="50" charset="-128"/>
            </a:rPr>
            <a:t>5.7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35</xdr:row>
      <xdr:rowOff>65299</xdr:rowOff>
    </xdr:from>
    <xdr:to>
      <xdr:col>81</xdr:col>
      <xdr:colOff>133350</xdr:colOff>
      <xdr:row>35</xdr:row>
      <xdr:rowOff>65299</xdr:rowOff>
    </xdr:to>
    <xdr:cxnSp macro="">
      <xdr:nvCxnSpPr>
        <xdr:cNvPr id="380" name="直線コネクタ 379">
          <a:extLst>
            <a:ext uri="{FF2B5EF4-FFF2-40B4-BE49-F238E27FC236}">
              <a16:creationId xmlns:a16="http://schemas.microsoft.com/office/drawing/2014/main" id="{00000000-0008-0000-0300-00007C010000}"/>
            </a:ext>
          </a:extLst>
        </xdr:cNvPr>
        <xdr:cNvCxnSpPr/>
      </xdr:nvCxnSpPr>
      <xdr:spPr>
        <a:xfrm>
          <a:off x="16929100" y="606604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37</xdr:row>
      <xdr:rowOff>96414</xdr:rowOff>
    </xdr:from>
    <xdr:to>
      <xdr:col>81</xdr:col>
      <xdr:colOff>44450</xdr:colOff>
      <xdr:row>37</xdr:row>
      <xdr:rowOff>96414</xdr:rowOff>
    </xdr:to>
    <xdr:cxnSp macro="">
      <xdr:nvCxnSpPr>
        <xdr:cNvPr id="381" name="直線コネクタ 380">
          <a:extLst>
            <a:ext uri="{FF2B5EF4-FFF2-40B4-BE49-F238E27FC236}">
              <a16:creationId xmlns:a16="http://schemas.microsoft.com/office/drawing/2014/main" id="{00000000-0008-0000-0300-00007D010000}"/>
            </a:ext>
          </a:extLst>
        </xdr:cNvPr>
        <xdr:cNvCxnSpPr/>
      </xdr:nvCxnSpPr>
      <xdr:spPr>
        <a:xfrm>
          <a:off x="16179800" y="6440064"/>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35</xdr:row>
      <xdr:rowOff>153158</xdr:rowOff>
    </xdr:from>
    <xdr:ext cx="762000" cy="259045"/>
    <xdr:sp macro="" textlink="">
      <xdr:nvSpPr>
        <xdr:cNvPr id="382" name="公債費負担の状況平均値テキスト">
          <a:extLst>
            <a:ext uri="{FF2B5EF4-FFF2-40B4-BE49-F238E27FC236}">
              <a16:creationId xmlns:a16="http://schemas.microsoft.com/office/drawing/2014/main" id="{00000000-0008-0000-0300-00007E010000}"/>
            </a:ext>
          </a:extLst>
        </xdr:cNvPr>
        <xdr:cNvSpPr txBox="1"/>
      </xdr:nvSpPr>
      <xdr:spPr>
        <a:xfrm>
          <a:off x="17106900" y="6153908"/>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36</xdr:row>
      <xdr:rowOff>136631</xdr:rowOff>
    </xdr:from>
    <xdr:to>
      <xdr:col>81</xdr:col>
      <xdr:colOff>95250</xdr:colOff>
      <xdr:row>37</xdr:row>
      <xdr:rowOff>66781</xdr:rowOff>
    </xdr:to>
    <xdr:sp macro="" textlink="">
      <xdr:nvSpPr>
        <xdr:cNvPr id="383" name="フローチャート: 判断 382">
          <a:extLst>
            <a:ext uri="{FF2B5EF4-FFF2-40B4-BE49-F238E27FC236}">
              <a16:creationId xmlns:a16="http://schemas.microsoft.com/office/drawing/2014/main" id="{00000000-0008-0000-0300-00007F010000}"/>
            </a:ext>
          </a:extLst>
        </xdr:cNvPr>
        <xdr:cNvSpPr/>
      </xdr:nvSpPr>
      <xdr:spPr>
        <a:xfrm>
          <a:off x="16967200" y="63088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37</xdr:row>
      <xdr:rowOff>84349</xdr:rowOff>
    </xdr:from>
    <xdr:to>
      <xdr:col>77</xdr:col>
      <xdr:colOff>44450</xdr:colOff>
      <xdr:row>37</xdr:row>
      <xdr:rowOff>96414</xdr:rowOff>
    </xdr:to>
    <xdr:cxnSp macro="">
      <xdr:nvCxnSpPr>
        <xdr:cNvPr id="384" name="直線コネクタ 383">
          <a:extLst>
            <a:ext uri="{FF2B5EF4-FFF2-40B4-BE49-F238E27FC236}">
              <a16:creationId xmlns:a16="http://schemas.microsoft.com/office/drawing/2014/main" id="{00000000-0008-0000-0300-000080010000}"/>
            </a:ext>
          </a:extLst>
        </xdr:cNvPr>
        <xdr:cNvCxnSpPr/>
      </xdr:nvCxnSpPr>
      <xdr:spPr>
        <a:xfrm>
          <a:off x="15290800" y="6427999"/>
          <a:ext cx="889000" cy="120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36</xdr:row>
      <xdr:rowOff>138642</xdr:rowOff>
    </xdr:from>
    <xdr:to>
      <xdr:col>77</xdr:col>
      <xdr:colOff>95250</xdr:colOff>
      <xdr:row>37</xdr:row>
      <xdr:rowOff>68792</xdr:rowOff>
    </xdr:to>
    <xdr:sp macro="" textlink="">
      <xdr:nvSpPr>
        <xdr:cNvPr id="385" name="フローチャート: 判断 384">
          <a:extLst>
            <a:ext uri="{FF2B5EF4-FFF2-40B4-BE49-F238E27FC236}">
              <a16:creationId xmlns:a16="http://schemas.microsoft.com/office/drawing/2014/main" id="{00000000-0008-0000-0300-000081010000}"/>
            </a:ext>
          </a:extLst>
        </xdr:cNvPr>
        <xdr:cNvSpPr/>
      </xdr:nvSpPr>
      <xdr:spPr>
        <a:xfrm>
          <a:off x="16129000" y="63108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35</xdr:row>
      <xdr:rowOff>78969</xdr:rowOff>
    </xdr:from>
    <xdr:ext cx="736600" cy="259045"/>
    <xdr:sp macro="" textlink="">
      <xdr:nvSpPr>
        <xdr:cNvPr id="386" name="テキスト ボックス 385">
          <a:extLst>
            <a:ext uri="{FF2B5EF4-FFF2-40B4-BE49-F238E27FC236}">
              <a16:creationId xmlns:a16="http://schemas.microsoft.com/office/drawing/2014/main" id="{00000000-0008-0000-0300-000082010000}"/>
            </a:ext>
          </a:extLst>
        </xdr:cNvPr>
        <xdr:cNvSpPr txBox="1"/>
      </xdr:nvSpPr>
      <xdr:spPr>
        <a:xfrm>
          <a:off x="15798800" y="607971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37</xdr:row>
      <xdr:rowOff>66252</xdr:rowOff>
    </xdr:from>
    <xdr:to>
      <xdr:col>72</xdr:col>
      <xdr:colOff>203200</xdr:colOff>
      <xdr:row>37</xdr:row>
      <xdr:rowOff>84349</xdr:rowOff>
    </xdr:to>
    <xdr:cxnSp macro="">
      <xdr:nvCxnSpPr>
        <xdr:cNvPr id="387" name="直線コネクタ 386">
          <a:extLst>
            <a:ext uri="{FF2B5EF4-FFF2-40B4-BE49-F238E27FC236}">
              <a16:creationId xmlns:a16="http://schemas.microsoft.com/office/drawing/2014/main" id="{00000000-0008-0000-0300-000083010000}"/>
            </a:ext>
          </a:extLst>
        </xdr:cNvPr>
        <xdr:cNvCxnSpPr/>
      </xdr:nvCxnSpPr>
      <xdr:spPr>
        <a:xfrm>
          <a:off x="14401800" y="6409902"/>
          <a:ext cx="889000" cy="180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36</xdr:row>
      <xdr:rowOff>136631</xdr:rowOff>
    </xdr:from>
    <xdr:to>
      <xdr:col>73</xdr:col>
      <xdr:colOff>44450</xdr:colOff>
      <xdr:row>37</xdr:row>
      <xdr:rowOff>66781</xdr:rowOff>
    </xdr:to>
    <xdr:sp macro="" textlink="">
      <xdr:nvSpPr>
        <xdr:cNvPr id="388" name="フローチャート: 判断 387">
          <a:extLst>
            <a:ext uri="{FF2B5EF4-FFF2-40B4-BE49-F238E27FC236}">
              <a16:creationId xmlns:a16="http://schemas.microsoft.com/office/drawing/2014/main" id="{00000000-0008-0000-0300-000084010000}"/>
            </a:ext>
          </a:extLst>
        </xdr:cNvPr>
        <xdr:cNvSpPr/>
      </xdr:nvSpPr>
      <xdr:spPr>
        <a:xfrm>
          <a:off x="15240000" y="63088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35</xdr:row>
      <xdr:rowOff>76958</xdr:rowOff>
    </xdr:from>
    <xdr:ext cx="762000" cy="259045"/>
    <xdr:sp macro="" textlink="">
      <xdr:nvSpPr>
        <xdr:cNvPr id="389" name="テキスト ボックス 388">
          <a:extLst>
            <a:ext uri="{FF2B5EF4-FFF2-40B4-BE49-F238E27FC236}">
              <a16:creationId xmlns:a16="http://schemas.microsoft.com/office/drawing/2014/main" id="{00000000-0008-0000-0300-000085010000}"/>
            </a:ext>
          </a:extLst>
        </xdr:cNvPr>
        <xdr:cNvSpPr txBox="1"/>
      </xdr:nvSpPr>
      <xdr:spPr>
        <a:xfrm>
          <a:off x="14909800" y="607770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37</xdr:row>
      <xdr:rowOff>48154</xdr:rowOff>
    </xdr:from>
    <xdr:to>
      <xdr:col>68</xdr:col>
      <xdr:colOff>152400</xdr:colOff>
      <xdr:row>37</xdr:row>
      <xdr:rowOff>66252</xdr:rowOff>
    </xdr:to>
    <xdr:cxnSp macro="">
      <xdr:nvCxnSpPr>
        <xdr:cNvPr id="390" name="直線コネクタ 389">
          <a:extLst>
            <a:ext uri="{FF2B5EF4-FFF2-40B4-BE49-F238E27FC236}">
              <a16:creationId xmlns:a16="http://schemas.microsoft.com/office/drawing/2014/main" id="{00000000-0008-0000-0300-000086010000}"/>
            </a:ext>
          </a:extLst>
        </xdr:cNvPr>
        <xdr:cNvCxnSpPr/>
      </xdr:nvCxnSpPr>
      <xdr:spPr>
        <a:xfrm>
          <a:off x="13512800" y="6391804"/>
          <a:ext cx="889000" cy="180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36</xdr:row>
      <xdr:rowOff>136631</xdr:rowOff>
    </xdr:from>
    <xdr:to>
      <xdr:col>68</xdr:col>
      <xdr:colOff>203200</xdr:colOff>
      <xdr:row>37</xdr:row>
      <xdr:rowOff>66781</xdr:rowOff>
    </xdr:to>
    <xdr:sp macro="" textlink="">
      <xdr:nvSpPr>
        <xdr:cNvPr id="391" name="フローチャート: 判断 390">
          <a:extLst>
            <a:ext uri="{FF2B5EF4-FFF2-40B4-BE49-F238E27FC236}">
              <a16:creationId xmlns:a16="http://schemas.microsoft.com/office/drawing/2014/main" id="{00000000-0008-0000-0300-000087010000}"/>
            </a:ext>
          </a:extLst>
        </xdr:cNvPr>
        <xdr:cNvSpPr/>
      </xdr:nvSpPr>
      <xdr:spPr>
        <a:xfrm>
          <a:off x="14351000" y="63088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35</xdr:row>
      <xdr:rowOff>76958</xdr:rowOff>
    </xdr:from>
    <xdr:ext cx="762000" cy="259045"/>
    <xdr:sp macro="" textlink="">
      <xdr:nvSpPr>
        <xdr:cNvPr id="392" name="テキスト ボックス 391">
          <a:extLst>
            <a:ext uri="{FF2B5EF4-FFF2-40B4-BE49-F238E27FC236}">
              <a16:creationId xmlns:a16="http://schemas.microsoft.com/office/drawing/2014/main" id="{00000000-0008-0000-0300-000088010000}"/>
            </a:ext>
          </a:extLst>
        </xdr:cNvPr>
        <xdr:cNvSpPr txBox="1"/>
      </xdr:nvSpPr>
      <xdr:spPr>
        <a:xfrm>
          <a:off x="14020800" y="607770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36</xdr:row>
      <xdr:rowOff>142663</xdr:rowOff>
    </xdr:from>
    <xdr:to>
      <xdr:col>64</xdr:col>
      <xdr:colOff>152400</xdr:colOff>
      <xdr:row>37</xdr:row>
      <xdr:rowOff>72813</xdr:rowOff>
    </xdr:to>
    <xdr:sp macro="" textlink="">
      <xdr:nvSpPr>
        <xdr:cNvPr id="393" name="フローチャート: 判断 392">
          <a:extLst>
            <a:ext uri="{FF2B5EF4-FFF2-40B4-BE49-F238E27FC236}">
              <a16:creationId xmlns:a16="http://schemas.microsoft.com/office/drawing/2014/main" id="{00000000-0008-0000-0300-000089010000}"/>
            </a:ext>
          </a:extLst>
        </xdr:cNvPr>
        <xdr:cNvSpPr/>
      </xdr:nvSpPr>
      <xdr:spPr>
        <a:xfrm>
          <a:off x="13462000" y="63148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35</xdr:row>
      <xdr:rowOff>82990</xdr:rowOff>
    </xdr:from>
    <xdr:ext cx="762000" cy="259045"/>
    <xdr:sp macro="" textlink="">
      <xdr:nvSpPr>
        <xdr:cNvPr id="394" name="テキスト ボックス 393">
          <a:extLst>
            <a:ext uri="{FF2B5EF4-FFF2-40B4-BE49-F238E27FC236}">
              <a16:creationId xmlns:a16="http://schemas.microsoft.com/office/drawing/2014/main" id="{00000000-0008-0000-0300-00008A010000}"/>
            </a:ext>
          </a:extLst>
        </xdr:cNvPr>
        <xdr:cNvSpPr txBox="1"/>
      </xdr:nvSpPr>
      <xdr:spPr>
        <a:xfrm>
          <a:off x="13131800" y="60837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47</xdr:row>
      <xdr:rowOff>130827</xdr:rowOff>
    </xdr:from>
    <xdr:ext cx="762000" cy="259045"/>
    <xdr:sp macro="" textlink="">
      <xdr:nvSpPr>
        <xdr:cNvPr id="395" name="テキスト ボックス 394">
          <a:extLst>
            <a:ext uri="{FF2B5EF4-FFF2-40B4-BE49-F238E27FC236}">
              <a16:creationId xmlns:a16="http://schemas.microsoft.com/office/drawing/2014/main" id="{00000000-0008-0000-0300-00008B010000}"/>
            </a:ext>
          </a:extLst>
        </xdr:cNvPr>
        <xdr:cNvSpPr txBox="1"/>
      </xdr:nvSpPr>
      <xdr:spPr>
        <a:xfrm>
          <a:off x="16802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47</xdr:row>
      <xdr:rowOff>130827</xdr:rowOff>
    </xdr:from>
    <xdr:ext cx="762000" cy="259045"/>
    <xdr:sp macro="" textlink="">
      <xdr:nvSpPr>
        <xdr:cNvPr id="396" name="テキスト ボックス 395">
          <a:extLst>
            <a:ext uri="{FF2B5EF4-FFF2-40B4-BE49-F238E27FC236}">
              <a16:creationId xmlns:a16="http://schemas.microsoft.com/office/drawing/2014/main" id="{00000000-0008-0000-0300-00008C010000}"/>
            </a:ext>
          </a:extLst>
        </xdr:cNvPr>
        <xdr:cNvSpPr txBox="1"/>
      </xdr:nvSpPr>
      <xdr:spPr>
        <a:xfrm>
          <a:off x="15963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47</xdr:row>
      <xdr:rowOff>130827</xdr:rowOff>
    </xdr:from>
    <xdr:ext cx="762000" cy="259045"/>
    <xdr:sp macro="" textlink="">
      <xdr:nvSpPr>
        <xdr:cNvPr id="397" name="テキスト ボックス 396">
          <a:extLst>
            <a:ext uri="{FF2B5EF4-FFF2-40B4-BE49-F238E27FC236}">
              <a16:creationId xmlns:a16="http://schemas.microsoft.com/office/drawing/2014/main" id="{00000000-0008-0000-0300-00008D010000}"/>
            </a:ext>
          </a:extLst>
        </xdr:cNvPr>
        <xdr:cNvSpPr txBox="1"/>
      </xdr:nvSpPr>
      <xdr:spPr>
        <a:xfrm>
          <a:off x="15074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47</xdr:row>
      <xdr:rowOff>130827</xdr:rowOff>
    </xdr:from>
    <xdr:ext cx="762000" cy="259045"/>
    <xdr:sp macro="" textlink="">
      <xdr:nvSpPr>
        <xdr:cNvPr id="398" name="テキスト ボックス 397">
          <a:extLst>
            <a:ext uri="{FF2B5EF4-FFF2-40B4-BE49-F238E27FC236}">
              <a16:creationId xmlns:a16="http://schemas.microsoft.com/office/drawing/2014/main" id="{00000000-0008-0000-0300-00008E010000}"/>
            </a:ext>
          </a:extLst>
        </xdr:cNvPr>
        <xdr:cNvSpPr txBox="1"/>
      </xdr:nvSpPr>
      <xdr:spPr>
        <a:xfrm>
          <a:off x="14185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47</xdr:row>
      <xdr:rowOff>130827</xdr:rowOff>
    </xdr:from>
    <xdr:ext cx="762000" cy="259045"/>
    <xdr:sp macro="" textlink="">
      <xdr:nvSpPr>
        <xdr:cNvPr id="399" name="テキスト ボックス 398">
          <a:extLst>
            <a:ext uri="{FF2B5EF4-FFF2-40B4-BE49-F238E27FC236}">
              <a16:creationId xmlns:a16="http://schemas.microsoft.com/office/drawing/2014/main" id="{00000000-0008-0000-0300-00008F010000}"/>
            </a:ext>
          </a:extLst>
        </xdr:cNvPr>
        <xdr:cNvSpPr txBox="1"/>
      </xdr:nvSpPr>
      <xdr:spPr>
        <a:xfrm>
          <a:off x="13296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37</xdr:row>
      <xdr:rowOff>45614</xdr:rowOff>
    </xdr:from>
    <xdr:to>
      <xdr:col>81</xdr:col>
      <xdr:colOff>95250</xdr:colOff>
      <xdr:row>37</xdr:row>
      <xdr:rowOff>147214</xdr:rowOff>
    </xdr:to>
    <xdr:sp macro="" textlink="">
      <xdr:nvSpPr>
        <xdr:cNvPr id="400" name="楕円 399">
          <a:extLst>
            <a:ext uri="{FF2B5EF4-FFF2-40B4-BE49-F238E27FC236}">
              <a16:creationId xmlns:a16="http://schemas.microsoft.com/office/drawing/2014/main" id="{00000000-0008-0000-0300-000090010000}"/>
            </a:ext>
          </a:extLst>
        </xdr:cNvPr>
        <xdr:cNvSpPr/>
      </xdr:nvSpPr>
      <xdr:spPr>
        <a:xfrm>
          <a:off x="16967200" y="63892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37</xdr:row>
      <xdr:rowOff>17691</xdr:rowOff>
    </xdr:from>
    <xdr:ext cx="762000" cy="259045"/>
    <xdr:sp macro="" textlink="">
      <xdr:nvSpPr>
        <xdr:cNvPr id="401" name="公債費負担の状況該当値テキスト">
          <a:extLst>
            <a:ext uri="{FF2B5EF4-FFF2-40B4-BE49-F238E27FC236}">
              <a16:creationId xmlns:a16="http://schemas.microsoft.com/office/drawing/2014/main" id="{00000000-0008-0000-0300-000091010000}"/>
            </a:ext>
          </a:extLst>
        </xdr:cNvPr>
        <xdr:cNvSpPr txBox="1"/>
      </xdr:nvSpPr>
      <xdr:spPr>
        <a:xfrm>
          <a:off x="17106900" y="63613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37</xdr:row>
      <xdr:rowOff>45614</xdr:rowOff>
    </xdr:from>
    <xdr:to>
      <xdr:col>77</xdr:col>
      <xdr:colOff>95250</xdr:colOff>
      <xdr:row>37</xdr:row>
      <xdr:rowOff>147214</xdr:rowOff>
    </xdr:to>
    <xdr:sp macro="" textlink="">
      <xdr:nvSpPr>
        <xdr:cNvPr id="402" name="楕円 401">
          <a:extLst>
            <a:ext uri="{FF2B5EF4-FFF2-40B4-BE49-F238E27FC236}">
              <a16:creationId xmlns:a16="http://schemas.microsoft.com/office/drawing/2014/main" id="{00000000-0008-0000-0300-000092010000}"/>
            </a:ext>
          </a:extLst>
        </xdr:cNvPr>
        <xdr:cNvSpPr/>
      </xdr:nvSpPr>
      <xdr:spPr>
        <a:xfrm>
          <a:off x="16129000" y="63892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37</xdr:row>
      <xdr:rowOff>131991</xdr:rowOff>
    </xdr:from>
    <xdr:ext cx="736600" cy="259045"/>
    <xdr:sp macro="" textlink="">
      <xdr:nvSpPr>
        <xdr:cNvPr id="403" name="テキスト ボックス 402">
          <a:extLst>
            <a:ext uri="{FF2B5EF4-FFF2-40B4-BE49-F238E27FC236}">
              <a16:creationId xmlns:a16="http://schemas.microsoft.com/office/drawing/2014/main" id="{00000000-0008-0000-0300-000093010000}"/>
            </a:ext>
          </a:extLst>
        </xdr:cNvPr>
        <xdr:cNvSpPr txBox="1"/>
      </xdr:nvSpPr>
      <xdr:spPr>
        <a:xfrm>
          <a:off x="15798800" y="647564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37</xdr:row>
      <xdr:rowOff>33549</xdr:rowOff>
    </xdr:from>
    <xdr:to>
      <xdr:col>73</xdr:col>
      <xdr:colOff>44450</xdr:colOff>
      <xdr:row>37</xdr:row>
      <xdr:rowOff>135149</xdr:rowOff>
    </xdr:to>
    <xdr:sp macro="" textlink="">
      <xdr:nvSpPr>
        <xdr:cNvPr id="404" name="楕円 403">
          <a:extLst>
            <a:ext uri="{FF2B5EF4-FFF2-40B4-BE49-F238E27FC236}">
              <a16:creationId xmlns:a16="http://schemas.microsoft.com/office/drawing/2014/main" id="{00000000-0008-0000-0300-000094010000}"/>
            </a:ext>
          </a:extLst>
        </xdr:cNvPr>
        <xdr:cNvSpPr/>
      </xdr:nvSpPr>
      <xdr:spPr>
        <a:xfrm>
          <a:off x="15240000" y="63771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37</xdr:row>
      <xdr:rowOff>119926</xdr:rowOff>
    </xdr:from>
    <xdr:ext cx="762000" cy="259045"/>
    <xdr:sp macro="" textlink="">
      <xdr:nvSpPr>
        <xdr:cNvPr id="405" name="テキスト ボックス 404">
          <a:extLst>
            <a:ext uri="{FF2B5EF4-FFF2-40B4-BE49-F238E27FC236}">
              <a16:creationId xmlns:a16="http://schemas.microsoft.com/office/drawing/2014/main" id="{00000000-0008-0000-0300-000095010000}"/>
            </a:ext>
          </a:extLst>
        </xdr:cNvPr>
        <xdr:cNvSpPr txBox="1"/>
      </xdr:nvSpPr>
      <xdr:spPr>
        <a:xfrm>
          <a:off x="14909800" y="646357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37</xdr:row>
      <xdr:rowOff>15452</xdr:rowOff>
    </xdr:from>
    <xdr:to>
      <xdr:col>68</xdr:col>
      <xdr:colOff>203200</xdr:colOff>
      <xdr:row>37</xdr:row>
      <xdr:rowOff>117052</xdr:rowOff>
    </xdr:to>
    <xdr:sp macro="" textlink="">
      <xdr:nvSpPr>
        <xdr:cNvPr id="406" name="楕円 405">
          <a:extLst>
            <a:ext uri="{FF2B5EF4-FFF2-40B4-BE49-F238E27FC236}">
              <a16:creationId xmlns:a16="http://schemas.microsoft.com/office/drawing/2014/main" id="{00000000-0008-0000-0300-000096010000}"/>
            </a:ext>
          </a:extLst>
        </xdr:cNvPr>
        <xdr:cNvSpPr/>
      </xdr:nvSpPr>
      <xdr:spPr>
        <a:xfrm>
          <a:off x="14351000" y="63591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37</xdr:row>
      <xdr:rowOff>101829</xdr:rowOff>
    </xdr:from>
    <xdr:ext cx="762000" cy="259045"/>
    <xdr:sp macro="" textlink="">
      <xdr:nvSpPr>
        <xdr:cNvPr id="407" name="テキスト ボックス 406">
          <a:extLst>
            <a:ext uri="{FF2B5EF4-FFF2-40B4-BE49-F238E27FC236}">
              <a16:creationId xmlns:a16="http://schemas.microsoft.com/office/drawing/2014/main" id="{00000000-0008-0000-0300-000097010000}"/>
            </a:ext>
          </a:extLst>
        </xdr:cNvPr>
        <xdr:cNvSpPr txBox="1"/>
      </xdr:nvSpPr>
      <xdr:spPr>
        <a:xfrm>
          <a:off x="14020800" y="644547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36</xdr:row>
      <xdr:rowOff>168804</xdr:rowOff>
    </xdr:from>
    <xdr:to>
      <xdr:col>64</xdr:col>
      <xdr:colOff>152400</xdr:colOff>
      <xdr:row>37</xdr:row>
      <xdr:rowOff>98954</xdr:rowOff>
    </xdr:to>
    <xdr:sp macro="" textlink="">
      <xdr:nvSpPr>
        <xdr:cNvPr id="408" name="楕円 407">
          <a:extLst>
            <a:ext uri="{FF2B5EF4-FFF2-40B4-BE49-F238E27FC236}">
              <a16:creationId xmlns:a16="http://schemas.microsoft.com/office/drawing/2014/main" id="{00000000-0008-0000-0300-000098010000}"/>
            </a:ext>
          </a:extLst>
        </xdr:cNvPr>
        <xdr:cNvSpPr/>
      </xdr:nvSpPr>
      <xdr:spPr>
        <a:xfrm>
          <a:off x="13462000" y="63410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37</xdr:row>
      <xdr:rowOff>83731</xdr:rowOff>
    </xdr:from>
    <xdr:ext cx="762000" cy="259045"/>
    <xdr:sp macro="" textlink="">
      <xdr:nvSpPr>
        <xdr:cNvPr id="409" name="テキスト ボックス 408">
          <a:extLst>
            <a:ext uri="{FF2B5EF4-FFF2-40B4-BE49-F238E27FC236}">
              <a16:creationId xmlns:a16="http://schemas.microsoft.com/office/drawing/2014/main" id="{00000000-0008-0000-0300-000099010000}"/>
            </a:ext>
          </a:extLst>
        </xdr:cNvPr>
        <xdr:cNvSpPr txBox="1"/>
      </xdr:nvSpPr>
      <xdr:spPr>
        <a:xfrm>
          <a:off x="13131800" y="64273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xdr:row>
      <xdr:rowOff>6350</xdr:rowOff>
    </xdr:from>
    <xdr:to>
      <xdr:col>85</xdr:col>
      <xdr:colOff>95250</xdr:colOff>
      <xdr:row>8</xdr:row>
      <xdr:rowOff>152400</xdr:rowOff>
    </xdr:to>
    <xdr:sp macro="" textlink="">
      <xdr:nvSpPr>
        <xdr:cNvPr id="410" name="正方形/長方形 409">
          <a:extLst>
            <a:ext uri="{FF2B5EF4-FFF2-40B4-BE49-F238E27FC236}">
              <a16:creationId xmlns:a16="http://schemas.microsoft.com/office/drawing/2014/main" id="{00000000-0008-0000-0300-00009A010000}"/>
            </a:ext>
          </a:extLst>
        </xdr:cNvPr>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将来負担の状況</a:t>
          </a:r>
        </a:p>
      </xdr:txBody>
    </xdr:sp>
    <xdr:clientData/>
  </xdr:twoCellAnchor>
  <xdr:oneCellAnchor>
    <xdr:from>
      <xdr:col>65</xdr:col>
      <xdr:colOff>137780</xdr:colOff>
      <xdr:row>9</xdr:row>
      <xdr:rowOff>25400</xdr:rowOff>
    </xdr:from>
    <xdr:ext cx="1438940" cy="309059"/>
    <xdr:sp macro="" textlink="">
      <xdr:nvSpPr>
        <xdr:cNvPr id="411" name="テキスト ボックス 410">
          <a:extLst>
            <a:ext uri="{FF2B5EF4-FFF2-40B4-BE49-F238E27FC236}">
              <a16:creationId xmlns:a16="http://schemas.microsoft.com/office/drawing/2014/main" id="{00000000-0008-0000-0300-00009B010000}"/>
            </a:ext>
          </a:extLst>
        </xdr:cNvPr>
        <xdr:cNvSpPr txBox="1"/>
      </xdr:nvSpPr>
      <xdr:spPr>
        <a:xfrm>
          <a:off x="13758530" y="156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将来負担比率</a:t>
          </a:r>
        </a:p>
      </xdr:txBody>
    </xdr:sp>
    <xdr:clientData/>
  </xdr:oneCellAnchor>
  <xdr:oneCellAnchor>
    <xdr:from>
      <xdr:col>73</xdr:col>
      <xdr:colOff>27320</xdr:colOff>
      <xdr:row>9</xdr:row>
      <xdr:rowOff>0</xdr:rowOff>
    </xdr:from>
    <xdr:ext cx="1651000" cy="359073"/>
    <xdr:sp macro="" textlink="">
      <xdr:nvSpPr>
        <xdr:cNvPr id="412" name="テキスト ボックス 411">
          <a:extLst>
            <a:ext uri="{FF2B5EF4-FFF2-40B4-BE49-F238E27FC236}">
              <a16:creationId xmlns:a16="http://schemas.microsoft.com/office/drawing/2014/main" id="{00000000-0008-0000-0300-00009C010000}"/>
            </a:ext>
          </a:extLst>
        </xdr:cNvPr>
        <xdr:cNvSpPr txBox="1"/>
      </xdr:nvSpPr>
      <xdr:spPr>
        <a:xfrm>
          <a:off x="15324470" y="154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[77.0%]</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8</xdr:row>
      <xdr:rowOff>88900</xdr:rowOff>
    </xdr:from>
    <xdr:to>
      <xdr:col>93</xdr:col>
      <xdr:colOff>6350</xdr:colOff>
      <xdr:row>10</xdr:row>
      <xdr:rowOff>0</xdr:rowOff>
    </xdr:to>
    <xdr:sp macro="" textlink="">
      <xdr:nvSpPr>
        <xdr:cNvPr id="413" name="正方形/長方形 412">
          <a:extLst>
            <a:ext uri="{FF2B5EF4-FFF2-40B4-BE49-F238E27FC236}">
              <a16:creationId xmlns:a16="http://schemas.microsoft.com/office/drawing/2014/main" id="{00000000-0008-0000-0300-00009D010000}"/>
            </a:ext>
          </a:extLst>
        </xdr:cNvPr>
        <xdr:cNvSpPr/>
      </xdr:nvSpPr>
      <xdr:spPr>
        <a:xfrm>
          <a:off x="17970500" y="146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9</xdr:row>
      <xdr:rowOff>107950</xdr:rowOff>
    </xdr:from>
    <xdr:to>
      <xdr:col>93</xdr:col>
      <xdr:colOff>6350</xdr:colOff>
      <xdr:row>11</xdr:row>
      <xdr:rowOff>19050</xdr:rowOff>
    </xdr:to>
    <xdr:sp macro="" textlink="">
      <xdr:nvSpPr>
        <xdr:cNvPr id="414" name="正方形/長方形 413">
          <a:extLst>
            <a:ext uri="{FF2B5EF4-FFF2-40B4-BE49-F238E27FC236}">
              <a16:creationId xmlns:a16="http://schemas.microsoft.com/office/drawing/2014/main" id="{00000000-0008-0000-0300-00009E010000}"/>
            </a:ext>
          </a:extLst>
        </xdr:cNvPr>
        <xdr:cNvSpPr/>
      </xdr:nvSpPr>
      <xdr:spPr>
        <a:xfrm>
          <a:off x="17970500" y="165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117/132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8</xdr:row>
      <xdr:rowOff>88900</xdr:rowOff>
    </xdr:from>
    <xdr:to>
      <xdr:col>99</xdr:col>
      <xdr:colOff>146050</xdr:colOff>
      <xdr:row>10</xdr:row>
      <xdr:rowOff>0</xdr:rowOff>
    </xdr:to>
    <xdr:sp macro="" textlink="">
      <xdr:nvSpPr>
        <xdr:cNvPr id="415" name="正方形/長方形 414">
          <a:extLst>
            <a:ext uri="{FF2B5EF4-FFF2-40B4-BE49-F238E27FC236}">
              <a16:creationId xmlns:a16="http://schemas.microsoft.com/office/drawing/2014/main" id="{00000000-0008-0000-0300-00009F010000}"/>
            </a:ext>
          </a:extLst>
        </xdr:cNvPr>
        <xdr:cNvSpPr/>
      </xdr:nvSpPr>
      <xdr:spPr>
        <a:xfrm>
          <a:off x="196215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9</xdr:row>
      <xdr:rowOff>107950</xdr:rowOff>
    </xdr:from>
    <xdr:to>
      <xdr:col>99</xdr:col>
      <xdr:colOff>146050</xdr:colOff>
      <xdr:row>11</xdr:row>
      <xdr:rowOff>19050</xdr:rowOff>
    </xdr:to>
    <xdr:sp macro="" textlink="">
      <xdr:nvSpPr>
        <xdr:cNvPr id="416" name="正方形/長方形 415">
          <a:extLst>
            <a:ext uri="{FF2B5EF4-FFF2-40B4-BE49-F238E27FC236}">
              <a16:creationId xmlns:a16="http://schemas.microsoft.com/office/drawing/2014/main" id="{00000000-0008-0000-0300-0000A0010000}"/>
            </a:ext>
          </a:extLst>
        </xdr:cNvPr>
        <xdr:cNvSpPr/>
      </xdr:nvSpPr>
      <xdr:spPr>
        <a:xfrm>
          <a:off x="196215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8</xdr:row>
      <xdr:rowOff>88900</xdr:rowOff>
    </xdr:from>
    <xdr:to>
      <xdr:col>106</xdr:col>
      <xdr:colOff>139700</xdr:colOff>
      <xdr:row>10</xdr:row>
      <xdr:rowOff>0</xdr:rowOff>
    </xdr:to>
    <xdr:sp macro="" textlink="">
      <xdr:nvSpPr>
        <xdr:cNvPr id="417" name="正方形/長方形 416">
          <a:extLst>
            <a:ext uri="{FF2B5EF4-FFF2-40B4-BE49-F238E27FC236}">
              <a16:creationId xmlns:a16="http://schemas.microsoft.com/office/drawing/2014/main" id="{00000000-0008-0000-0300-0000A1010000}"/>
            </a:ext>
          </a:extLst>
        </xdr:cNvPr>
        <xdr:cNvSpPr/>
      </xdr:nvSpPr>
      <xdr:spPr>
        <a:xfrm>
          <a:off x="210820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100</xdr:col>
      <xdr:colOff>127000</xdr:colOff>
      <xdr:row>9</xdr:row>
      <xdr:rowOff>107950</xdr:rowOff>
    </xdr:from>
    <xdr:to>
      <xdr:col>106</xdr:col>
      <xdr:colOff>139700</xdr:colOff>
      <xdr:row>11</xdr:row>
      <xdr:rowOff>19050</xdr:rowOff>
    </xdr:to>
    <xdr:sp macro="" textlink="">
      <xdr:nvSpPr>
        <xdr:cNvPr id="418" name="正方形/長方形 417">
          <a:extLst>
            <a:ext uri="{FF2B5EF4-FFF2-40B4-BE49-F238E27FC236}">
              <a16:creationId xmlns:a16="http://schemas.microsoft.com/office/drawing/2014/main" id="{00000000-0008-0000-0300-0000A2010000}"/>
            </a:ext>
          </a:extLst>
        </xdr:cNvPr>
        <xdr:cNvSpPr/>
      </xdr:nvSpPr>
      <xdr:spPr>
        <a:xfrm>
          <a:off x="210820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11</xdr:row>
      <xdr:rowOff>82550</xdr:rowOff>
    </xdr:from>
    <xdr:to>
      <xdr:col>85</xdr:col>
      <xdr:colOff>95250</xdr:colOff>
      <xdr:row>25</xdr:row>
      <xdr:rowOff>95250</xdr:rowOff>
    </xdr:to>
    <xdr:sp macro="" textlink="">
      <xdr:nvSpPr>
        <xdr:cNvPr id="419" name="正方形/長方形 418">
          <a:extLst>
            <a:ext uri="{FF2B5EF4-FFF2-40B4-BE49-F238E27FC236}">
              <a16:creationId xmlns:a16="http://schemas.microsoft.com/office/drawing/2014/main" id="{00000000-0008-0000-0300-0000A3010000}"/>
            </a:ext>
          </a:extLst>
        </xdr:cNvPr>
        <xdr:cNvSpPr/>
      </xdr:nvSpPr>
      <xdr:spPr>
        <a:xfrm>
          <a:off x="12827000" y="196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115</xdr:col>
      <xdr:colOff>31750</xdr:colOff>
      <xdr:row>25</xdr:row>
      <xdr:rowOff>95250</xdr:rowOff>
    </xdr:to>
    <xdr:sp macro="" textlink="">
      <xdr:nvSpPr>
        <xdr:cNvPr id="420" name="正方形/長方形 419">
          <a:extLst>
            <a:ext uri="{FF2B5EF4-FFF2-40B4-BE49-F238E27FC236}">
              <a16:creationId xmlns:a16="http://schemas.microsoft.com/office/drawing/2014/main" id="{00000000-0008-0000-0300-0000A4010000}"/>
            </a:ext>
          </a:extLst>
        </xdr:cNvPr>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104</xdr:col>
      <xdr:colOff>114300</xdr:colOff>
      <xdr:row>12</xdr:row>
      <xdr:rowOff>165100</xdr:rowOff>
    </xdr:to>
    <xdr:sp macro="" textlink="">
      <xdr:nvSpPr>
        <xdr:cNvPr id="421" name="正方形/長方形 420">
          <a:extLst>
            <a:ext uri="{FF2B5EF4-FFF2-40B4-BE49-F238E27FC236}">
              <a16:creationId xmlns:a16="http://schemas.microsoft.com/office/drawing/2014/main" id="{00000000-0008-0000-0300-0000A5010000}"/>
            </a:ext>
          </a:extLst>
        </xdr:cNvPr>
        <xdr:cNvSpPr/>
      </xdr:nvSpPr>
      <xdr:spPr>
        <a:xfrm>
          <a:off x="18097500" y="196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将来負担比率の分析欄</a:t>
          </a:r>
        </a:p>
      </xdr:txBody>
    </xdr:sp>
    <xdr:clientData/>
  </xdr:twoCellAnchor>
  <xdr:twoCellAnchor>
    <xdr:from>
      <xdr:col>86</xdr:col>
      <xdr:colOff>203200</xdr:colOff>
      <xdr:row>13</xdr:row>
      <xdr:rowOff>57150</xdr:rowOff>
    </xdr:from>
    <xdr:to>
      <xdr:col>114</xdr:col>
      <xdr:colOff>114300</xdr:colOff>
      <xdr:row>25</xdr:row>
      <xdr:rowOff>31750</xdr:rowOff>
    </xdr:to>
    <xdr:sp macro="" textlink="" fLocksText="0">
      <xdr:nvSpPr>
        <xdr:cNvPr id="422" name="テキスト ボックス 421">
          <a:extLst>
            <a:ext uri="{FF2B5EF4-FFF2-40B4-BE49-F238E27FC236}">
              <a16:creationId xmlns:a16="http://schemas.microsoft.com/office/drawing/2014/main" id="{00000000-0008-0000-0300-0000A6010000}"/>
            </a:ext>
          </a:extLst>
        </xdr:cNvPr>
        <xdr:cNvSpPr txBox="1"/>
      </xdr:nvSpPr>
      <xdr:spPr>
        <a:xfrm>
          <a:off x="18224500" y="228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fontAlgn="t"/>
          <a:r>
            <a:rPr lang="ja-JP" altLang="en-US" sz="1300" b="0" i="0">
              <a:solidFill>
                <a:sysClr val="windowText" lastClr="000000"/>
              </a:solidFill>
              <a:effectLst/>
              <a:latin typeface="ＭＳ Ｐゴシック" panose="020B0600070205080204" pitchFamily="50" charset="-128"/>
              <a:ea typeface="ＭＳ Ｐゴシック" panose="020B0600070205080204" pitchFamily="50" charset="-128"/>
              <a:cs typeface="+mn-cs"/>
            </a:rPr>
            <a:t>令和５年度から将来負担比率は</a:t>
          </a:r>
          <a:r>
            <a:rPr lang="en-US" altLang="ja-JP" sz="1300" b="0" i="0">
              <a:solidFill>
                <a:sysClr val="windowText" lastClr="000000"/>
              </a:solidFill>
              <a:effectLst/>
              <a:latin typeface="ＭＳ Ｐゴシック" panose="020B0600070205080204" pitchFamily="50" charset="-128"/>
              <a:ea typeface="ＭＳ Ｐゴシック" panose="020B0600070205080204" pitchFamily="50" charset="-128"/>
              <a:cs typeface="+mn-cs"/>
            </a:rPr>
            <a:t>8.6</a:t>
          </a:r>
          <a:r>
            <a:rPr lang="ja-JP" altLang="en-US" sz="1300" b="0" i="0">
              <a:solidFill>
                <a:sysClr val="windowText" lastClr="000000"/>
              </a:solidFill>
              <a:effectLst/>
              <a:latin typeface="ＭＳ Ｐゴシック" panose="020B0600070205080204" pitchFamily="50" charset="-128"/>
              <a:ea typeface="ＭＳ Ｐゴシック" panose="020B0600070205080204" pitchFamily="50" charset="-128"/>
              <a:cs typeface="+mn-cs"/>
            </a:rPr>
            <a:t>ポイント上昇し、依然として類似団体の平均を大きく上回っている。令和元年度以降、明浜支所庁舎建設などの大型事業や平成</a:t>
          </a:r>
          <a:r>
            <a:rPr lang="en-US" altLang="ja-JP" sz="1300" b="0" i="0">
              <a:solidFill>
                <a:sysClr val="windowText" lastClr="000000"/>
              </a:solidFill>
              <a:effectLst/>
              <a:latin typeface="ＭＳ Ｐゴシック" panose="020B0600070205080204" pitchFamily="50" charset="-128"/>
              <a:ea typeface="ＭＳ Ｐゴシック" panose="020B0600070205080204" pitchFamily="50" charset="-128"/>
              <a:cs typeface="+mn-cs"/>
            </a:rPr>
            <a:t>30</a:t>
          </a:r>
          <a:r>
            <a:rPr lang="ja-JP" altLang="en-US" sz="1300" b="0" i="0">
              <a:solidFill>
                <a:sysClr val="windowText" lastClr="000000"/>
              </a:solidFill>
              <a:effectLst/>
              <a:latin typeface="ＭＳ Ｐゴシック" panose="020B0600070205080204" pitchFamily="50" charset="-128"/>
              <a:ea typeface="ＭＳ Ｐゴシック" panose="020B0600070205080204" pitchFamily="50" charset="-128"/>
              <a:cs typeface="+mn-cs"/>
            </a:rPr>
            <a:t>年</a:t>
          </a:r>
          <a:r>
            <a:rPr lang="en-US" altLang="ja-JP" sz="1300" b="0" i="0">
              <a:solidFill>
                <a:sysClr val="windowText" lastClr="000000"/>
              </a:solidFill>
              <a:effectLst/>
              <a:latin typeface="ＭＳ Ｐゴシック" panose="020B0600070205080204" pitchFamily="50" charset="-128"/>
              <a:ea typeface="ＭＳ Ｐゴシック" panose="020B0600070205080204" pitchFamily="50" charset="-128"/>
              <a:cs typeface="+mn-cs"/>
            </a:rPr>
            <a:t>7</a:t>
          </a:r>
          <a:r>
            <a:rPr lang="ja-JP" altLang="en-US" sz="1300" b="0" i="0">
              <a:solidFill>
                <a:sysClr val="windowText" lastClr="000000"/>
              </a:solidFill>
              <a:effectLst/>
              <a:latin typeface="ＭＳ Ｐゴシック" panose="020B0600070205080204" pitchFamily="50" charset="-128"/>
              <a:ea typeface="ＭＳ Ｐゴシック" panose="020B0600070205080204" pitchFamily="50" charset="-128"/>
              <a:cs typeface="+mn-cs"/>
            </a:rPr>
            <a:t>月豪雨の復旧事業に伴う地方債の増加、さらに災害復旧やコロナ対策に対応するため基金を大きく取り崩したことが主な要因である。令和６年度は、公債費の減少による基準財政需要額の減少などから、一時的に比率が増加している。今後も投資的経費の抑制と地方債の計画的管理により、健全な財政運営を目指す。</a:t>
          </a:r>
        </a:p>
      </xdr:txBody>
    </xdr:sp>
    <xdr:clientData/>
  </xdr:twoCellAnchor>
  <xdr:oneCellAnchor>
    <xdr:from>
      <xdr:col>61</xdr:col>
      <xdr:colOff>6350</xdr:colOff>
      <xdr:row>10</xdr:row>
      <xdr:rowOff>63500</xdr:rowOff>
    </xdr:from>
    <xdr:ext cx="298543" cy="225703"/>
    <xdr:sp macro="" textlink="">
      <xdr:nvSpPr>
        <xdr:cNvPr id="423" name="テキスト ボックス 422">
          <a:extLst>
            <a:ext uri="{FF2B5EF4-FFF2-40B4-BE49-F238E27FC236}">
              <a16:creationId xmlns:a16="http://schemas.microsoft.com/office/drawing/2014/main" id="{00000000-0008-0000-0300-0000A7010000}"/>
            </a:ext>
          </a:extLst>
        </xdr:cNvPr>
        <xdr:cNvSpPr txBox="1"/>
      </xdr:nvSpPr>
      <xdr:spPr>
        <a:xfrm>
          <a:off x="12788900" y="177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25</xdr:row>
      <xdr:rowOff>95250</xdr:rowOff>
    </xdr:from>
    <xdr:to>
      <xdr:col>85</xdr:col>
      <xdr:colOff>95250</xdr:colOff>
      <xdr:row>25</xdr:row>
      <xdr:rowOff>95250</xdr:rowOff>
    </xdr:to>
    <xdr:cxnSp macro="">
      <xdr:nvCxnSpPr>
        <xdr:cNvPr id="424" name="直線コネクタ 423">
          <a:extLst>
            <a:ext uri="{FF2B5EF4-FFF2-40B4-BE49-F238E27FC236}">
              <a16:creationId xmlns:a16="http://schemas.microsoft.com/office/drawing/2014/main" id="{00000000-0008-0000-0300-0000A8010000}"/>
            </a:ext>
          </a:extLst>
        </xdr:cNvPr>
        <xdr:cNvCxnSpPr/>
      </xdr:nvCxnSpPr>
      <xdr:spPr>
        <a:xfrm>
          <a:off x="12827000" y="438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24</xdr:row>
      <xdr:rowOff>124477</xdr:rowOff>
    </xdr:from>
    <xdr:ext cx="762000" cy="259045"/>
    <xdr:sp macro="" textlink="">
      <xdr:nvSpPr>
        <xdr:cNvPr id="425" name="テキスト ボックス 424">
          <a:extLst>
            <a:ext uri="{FF2B5EF4-FFF2-40B4-BE49-F238E27FC236}">
              <a16:creationId xmlns:a16="http://schemas.microsoft.com/office/drawing/2014/main" id="{00000000-0008-0000-0300-0000A9010000}"/>
            </a:ext>
          </a:extLst>
        </xdr:cNvPr>
        <xdr:cNvSpPr txBox="1"/>
      </xdr:nvSpPr>
      <xdr:spPr>
        <a:xfrm>
          <a:off x="12065000" y="423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23</xdr:row>
      <xdr:rowOff>35983</xdr:rowOff>
    </xdr:from>
    <xdr:to>
      <xdr:col>85</xdr:col>
      <xdr:colOff>95250</xdr:colOff>
      <xdr:row>23</xdr:row>
      <xdr:rowOff>35983</xdr:rowOff>
    </xdr:to>
    <xdr:cxnSp macro="">
      <xdr:nvCxnSpPr>
        <xdr:cNvPr id="426" name="直線コネクタ 425">
          <a:extLst>
            <a:ext uri="{FF2B5EF4-FFF2-40B4-BE49-F238E27FC236}">
              <a16:creationId xmlns:a16="http://schemas.microsoft.com/office/drawing/2014/main" id="{00000000-0008-0000-0300-0000AA010000}"/>
            </a:ext>
          </a:extLst>
        </xdr:cNvPr>
        <xdr:cNvCxnSpPr/>
      </xdr:nvCxnSpPr>
      <xdr:spPr>
        <a:xfrm>
          <a:off x="12827000" y="397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22</xdr:row>
      <xdr:rowOff>65210</xdr:rowOff>
    </xdr:from>
    <xdr:ext cx="762000" cy="259045"/>
    <xdr:sp macro="" textlink="">
      <xdr:nvSpPr>
        <xdr:cNvPr id="427" name="テキスト ボックス 426">
          <a:extLst>
            <a:ext uri="{FF2B5EF4-FFF2-40B4-BE49-F238E27FC236}">
              <a16:creationId xmlns:a16="http://schemas.microsoft.com/office/drawing/2014/main" id="{00000000-0008-0000-0300-0000AB010000}"/>
            </a:ext>
          </a:extLst>
        </xdr:cNvPr>
        <xdr:cNvSpPr txBox="1"/>
      </xdr:nvSpPr>
      <xdr:spPr>
        <a:xfrm>
          <a:off x="12065000" y="383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20</xdr:row>
      <xdr:rowOff>148167</xdr:rowOff>
    </xdr:from>
    <xdr:to>
      <xdr:col>85</xdr:col>
      <xdr:colOff>95250</xdr:colOff>
      <xdr:row>20</xdr:row>
      <xdr:rowOff>148167</xdr:rowOff>
    </xdr:to>
    <xdr:cxnSp macro="">
      <xdr:nvCxnSpPr>
        <xdr:cNvPr id="428" name="直線コネクタ 427">
          <a:extLst>
            <a:ext uri="{FF2B5EF4-FFF2-40B4-BE49-F238E27FC236}">
              <a16:creationId xmlns:a16="http://schemas.microsoft.com/office/drawing/2014/main" id="{00000000-0008-0000-0300-0000AC010000}"/>
            </a:ext>
          </a:extLst>
        </xdr:cNvPr>
        <xdr:cNvCxnSpPr/>
      </xdr:nvCxnSpPr>
      <xdr:spPr>
        <a:xfrm>
          <a:off x="12827000" y="357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20</xdr:row>
      <xdr:rowOff>5944</xdr:rowOff>
    </xdr:from>
    <xdr:ext cx="762000" cy="259045"/>
    <xdr:sp macro="" textlink="">
      <xdr:nvSpPr>
        <xdr:cNvPr id="429" name="テキスト ボックス 428">
          <a:extLst>
            <a:ext uri="{FF2B5EF4-FFF2-40B4-BE49-F238E27FC236}">
              <a16:creationId xmlns:a16="http://schemas.microsoft.com/office/drawing/2014/main" id="{00000000-0008-0000-0300-0000AD010000}"/>
            </a:ext>
          </a:extLst>
        </xdr:cNvPr>
        <xdr:cNvSpPr txBox="1"/>
      </xdr:nvSpPr>
      <xdr:spPr>
        <a:xfrm>
          <a:off x="12065000" y="343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18</xdr:row>
      <xdr:rowOff>88900</xdr:rowOff>
    </xdr:from>
    <xdr:to>
      <xdr:col>85</xdr:col>
      <xdr:colOff>95250</xdr:colOff>
      <xdr:row>18</xdr:row>
      <xdr:rowOff>88900</xdr:rowOff>
    </xdr:to>
    <xdr:cxnSp macro="">
      <xdr:nvCxnSpPr>
        <xdr:cNvPr id="430" name="直線コネクタ 429">
          <a:extLst>
            <a:ext uri="{FF2B5EF4-FFF2-40B4-BE49-F238E27FC236}">
              <a16:creationId xmlns:a16="http://schemas.microsoft.com/office/drawing/2014/main" id="{00000000-0008-0000-0300-0000AE010000}"/>
            </a:ext>
          </a:extLst>
        </xdr:cNvPr>
        <xdr:cNvCxnSpPr/>
      </xdr:nvCxnSpPr>
      <xdr:spPr>
        <a:xfrm>
          <a:off x="12827000" y="317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17</xdr:row>
      <xdr:rowOff>118127</xdr:rowOff>
    </xdr:from>
    <xdr:ext cx="762000" cy="259045"/>
    <xdr:sp macro="" textlink="">
      <xdr:nvSpPr>
        <xdr:cNvPr id="431" name="テキスト ボックス 430">
          <a:extLst>
            <a:ext uri="{FF2B5EF4-FFF2-40B4-BE49-F238E27FC236}">
              <a16:creationId xmlns:a16="http://schemas.microsoft.com/office/drawing/2014/main" id="{00000000-0008-0000-0300-0000AF010000}"/>
            </a:ext>
          </a:extLst>
        </xdr:cNvPr>
        <xdr:cNvSpPr txBox="1"/>
      </xdr:nvSpPr>
      <xdr:spPr>
        <a:xfrm>
          <a:off x="12065000" y="303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16</xdr:row>
      <xdr:rowOff>29633</xdr:rowOff>
    </xdr:from>
    <xdr:to>
      <xdr:col>85</xdr:col>
      <xdr:colOff>95250</xdr:colOff>
      <xdr:row>16</xdr:row>
      <xdr:rowOff>29633</xdr:rowOff>
    </xdr:to>
    <xdr:cxnSp macro="">
      <xdr:nvCxnSpPr>
        <xdr:cNvPr id="432" name="直線コネクタ 431">
          <a:extLst>
            <a:ext uri="{FF2B5EF4-FFF2-40B4-BE49-F238E27FC236}">
              <a16:creationId xmlns:a16="http://schemas.microsoft.com/office/drawing/2014/main" id="{00000000-0008-0000-0300-0000B0010000}"/>
            </a:ext>
          </a:extLst>
        </xdr:cNvPr>
        <xdr:cNvCxnSpPr/>
      </xdr:nvCxnSpPr>
      <xdr:spPr>
        <a:xfrm>
          <a:off x="12827000" y="277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15</xdr:row>
      <xdr:rowOff>58860</xdr:rowOff>
    </xdr:from>
    <xdr:ext cx="762000" cy="259045"/>
    <xdr:sp macro="" textlink="">
      <xdr:nvSpPr>
        <xdr:cNvPr id="433" name="テキスト ボックス 432">
          <a:extLst>
            <a:ext uri="{FF2B5EF4-FFF2-40B4-BE49-F238E27FC236}">
              <a16:creationId xmlns:a16="http://schemas.microsoft.com/office/drawing/2014/main" id="{00000000-0008-0000-0300-0000B1010000}"/>
            </a:ext>
          </a:extLst>
        </xdr:cNvPr>
        <xdr:cNvSpPr txBox="1"/>
      </xdr:nvSpPr>
      <xdr:spPr>
        <a:xfrm>
          <a:off x="12065000" y="263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13</xdr:row>
      <xdr:rowOff>141817</xdr:rowOff>
    </xdr:from>
    <xdr:to>
      <xdr:col>85</xdr:col>
      <xdr:colOff>95250</xdr:colOff>
      <xdr:row>13</xdr:row>
      <xdr:rowOff>141817</xdr:rowOff>
    </xdr:to>
    <xdr:cxnSp macro="">
      <xdr:nvCxnSpPr>
        <xdr:cNvPr id="434" name="直線コネクタ 433">
          <a:extLst>
            <a:ext uri="{FF2B5EF4-FFF2-40B4-BE49-F238E27FC236}">
              <a16:creationId xmlns:a16="http://schemas.microsoft.com/office/drawing/2014/main" id="{00000000-0008-0000-0300-0000B2010000}"/>
            </a:ext>
          </a:extLst>
        </xdr:cNvPr>
        <xdr:cNvCxnSpPr/>
      </xdr:nvCxnSpPr>
      <xdr:spPr>
        <a:xfrm>
          <a:off x="12827000" y="237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12</xdr:row>
      <xdr:rowOff>171044</xdr:rowOff>
    </xdr:from>
    <xdr:ext cx="762000" cy="259045"/>
    <xdr:sp macro="" textlink="">
      <xdr:nvSpPr>
        <xdr:cNvPr id="435" name="テキスト ボックス 434">
          <a:extLst>
            <a:ext uri="{FF2B5EF4-FFF2-40B4-BE49-F238E27FC236}">
              <a16:creationId xmlns:a16="http://schemas.microsoft.com/office/drawing/2014/main" id="{00000000-0008-0000-0300-0000B3010000}"/>
            </a:ext>
          </a:extLst>
        </xdr:cNvPr>
        <xdr:cNvSpPr txBox="1"/>
      </xdr:nvSpPr>
      <xdr:spPr>
        <a:xfrm>
          <a:off x="12065000" y="222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11</xdr:row>
      <xdr:rowOff>82550</xdr:rowOff>
    </xdr:from>
    <xdr:to>
      <xdr:col>85</xdr:col>
      <xdr:colOff>95250</xdr:colOff>
      <xdr:row>11</xdr:row>
      <xdr:rowOff>82550</xdr:rowOff>
    </xdr:to>
    <xdr:cxnSp macro="">
      <xdr:nvCxnSpPr>
        <xdr:cNvPr id="436" name="直線コネクタ 435">
          <a:extLst>
            <a:ext uri="{FF2B5EF4-FFF2-40B4-BE49-F238E27FC236}">
              <a16:creationId xmlns:a16="http://schemas.microsoft.com/office/drawing/2014/main" id="{00000000-0008-0000-0300-0000B4010000}"/>
            </a:ext>
          </a:extLst>
        </xdr:cNvPr>
        <xdr:cNvCxnSpPr/>
      </xdr:nvCxnSpPr>
      <xdr:spPr>
        <a:xfrm>
          <a:off x="12827000" y="196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11</xdr:row>
      <xdr:rowOff>82550</xdr:rowOff>
    </xdr:from>
    <xdr:to>
      <xdr:col>85</xdr:col>
      <xdr:colOff>95250</xdr:colOff>
      <xdr:row>25</xdr:row>
      <xdr:rowOff>95250</xdr:rowOff>
    </xdr:to>
    <xdr:sp macro="" textlink="">
      <xdr:nvSpPr>
        <xdr:cNvPr id="437" name="将来負担の状況グラフ枠">
          <a:extLst>
            <a:ext uri="{FF2B5EF4-FFF2-40B4-BE49-F238E27FC236}">
              <a16:creationId xmlns:a16="http://schemas.microsoft.com/office/drawing/2014/main" id="{00000000-0008-0000-0300-0000B5010000}"/>
            </a:ext>
          </a:extLst>
        </xdr:cNvPr>
        <xdr:cNvSpPr/>
      </xdr:nvSpPr>
      <xdr:spPr>
        <a:xfrm>
          <a:off x="12827000" y="196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13</xdr:row>
      <xdr:rowOff>141817</xdr:rowOff>
    </xdr:from>
    <xdr:to>
      <xdr:col>81</xdr:col>
      <xdr:colOff>44450</xdr:colOff>
      <xdr:row>23</xdr:row>
      <xdr:rowOff>88265</xdr:rowOff>
    </xdr:to>
    <xdr:cxnSp macro="">
      <xdr:nvCxnSpPr>
        <xdr:cNvPr id="438" name="直線コネクタ 437">
          <a:extLst>
            <a:ext uri="{FF2B5EF4-FFF2-40B4-BE49-F238E27FC236}">
              <a16:creationId xmlns:a16="http://schemas.microsoft.com/office/drawing/2014/main" id="{00000000-0008-0000-0300-0000B6010000}"/>
            </a:ext>
          </a:extLst>
        </xdr:cNvPr>
        <xdr:cNvCxnSpPr/>
      </xdr:nvCxnSpPr>
      <xdr:spPr>
        <a:xfrm flipV="1">
          <a:off x="17018000" y="2370667"/>
          <a:ext cx="0" cy="1660948"/>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23</xdr:row>
      <xdr:rowOff>60342</xdr:rowOff>
    </xdr:from>
    <xdr:ext cx="762000" cy="259045"/>
    <xdr:sp macro="" textlink="">
      <xdr:nvSpPr>
        <xdr:cNvPr id="439" name="将来負担の状況最小値テキスト">
          <a:extLst>
            <a:ext uri="{FF2B5EF4-FFF2-40B4-BE49-F238E27FC236}">
              <a16:creationId xmlns:a16="http://schemas.microsoft.com/office/drawing/2014/main" id="{00000000-0008-0000-0300-0000B7010000}"/>
            </a:ext>
          </a:extLst>
        </xdr:cNvPr>
        <xdr:cNvSpPr txBox="1"/>
      </xdr:nvSpPr>
      <xdr:spPr>
        <a:xfrm>
          <a:off x="17106900" y="40036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123.9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23</xdr:row>
      <xdr:rowOff>88265</xdr:rowOff>
    </xdr:from>
    <xdr:to>
      <xdr:col>81</xdr:col>
      <xdr:colOff>133350</xdr:colOff>
      <xdr:row>23</xdr:row>
      <xdr:rowOff>88265</xdr:rowOff>
    </xdr:to>
    <xdr:cxnSp macro="">
      <xdr:nvCxnSpPr>
        <xdr:cNvPr id="440" name="直線コネクタ 439">
          <a:extLst>
            <a:ext uri="{FF2B5EF4-FFF2-40B4-BE49-F238E27FC236}">
              <a16:creationId xmlns:a16="http://schemas.microsoft.com/office/drawing/2014/main" id="{00000000-0008-0000-0300-0000B8010000}"/>
            </a:ext>
          </a:extLst>
        </xdr:cNvPr>
        <xdr:cNvCxnSpPr/>
      </xdr:nvCxnSpPr>
      <xdr:spPr>
        <a:xfrm>
          <a:off x="16929100" y="40316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12</xdr:row>
      <xdr:rowOff>56744</xdr:rowOff>
    </xdr:from>
    <xdr:ext cx="762000" cy="259045"/>
    <xdr:sp macro="" textlink="">
      <xdr:nvSpPr>
        <xdr:cNvPr id="441" name="将来負担の状況最大値テキスト">
          <a:extLst>
            <a:ext uri="{FF2B5EF4-FFF2-40B4-BE49-F238E27FC236}">
              <a16:creationId xmlns:a16="http://schemas.microsoft.com/office/drawing/2014/main" id="{00000000-0008-0000-0300-0000B9010000}"/>
            </a:ext>
          </a:extLst>
        </xdr:cNvPr>
        <xdr:cNvSpPr txBox="1"/>
      </xdr:nvSpPr>
      <xdr:spPr>
        <a:xfrm>
          <a:off x="17106900" y="21141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13</xdr:row>
      <xdr:rowOff>141817</xdr:rowOff>
    </xdr:from>
    <xdr:to>
      <xdr:col>81</xdr:col>
      <xdr:colOff>133350</xdr:colOff>
      <xdr:row>13</xdr:row>
      <xdr:rowOff>141817</xdr:rowOff>
    </xdr:to>
    <xdr:cxnSp macro="">
      <xdr:nvCxnSpPr>
        <xdr:cNvPr id="442" name="直線コネクタ 441">
          <a:extLst>
            <a:ext uri="{FF2B5EF4-FFF2-40B4-BE49-F238E27FC236}">
              <a16:creationId xmlns:a16="http://schemas.microsoft.com/office/drawing/2014/main" id="{00000000-0008-0000-0300-0000BA010000}"/>
            </a:ext>
          </a:extLst>
        </xdr:cNvPr>
        <xdr:cNvCxnSpPr/>
      </xdr:nvCxnSpPr>
      <xdr:spPr>
        <a:xfrm>
          <a:off x="16929100" y="23706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19</xdr:row>
      <xdr:rowOff>30057</xdr:rowOff>
    </xdr:from>
    <xdr:to>
      <xdr:col>81</xdr:col>
      <xdr:colOff>44450</xdr:colOff>
      <xdr:row>19</xdr:row>
      <xdr:rowOff>145345</xdr:rowOff>
    </xdr:to>
    <xdr:cxnSp macro="">
      <xdr:nvCxnSpPr>
        <xdr:cNvPr id="443" name="直線コネクタ 442">
          <a:extLst>
            <a:ext uri="{FF2B5EF4-FFF2-40B4-BE49-F238E27FC236}">
              <a16:creationId xmlns:a16="http://schemas.microsoft.com/office/drawing/2014/main" id="{00000000-0008-0000-0300-0000BB010000}"/>
            </a:ext>
          </a:extLst>
        </xdr:cNvPr>
        <xdr:cNvCxnSpPr/>
      </xdr:nvCxnSpPr>
      <xdr:spPr>
        <a:xfrm>
          <a:off x="16179800" y="3287607"/>
          <a:ext cx="838200" cy="1152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13</xdr:row>
      <xdr:rowOff>76852</xdr:rowOff>
    </xdr:from>
    <xdr:ext cx="762000" cy="259045"/>
    <xdr:sp macro="" textlink="">
      <xdr:nvSpPr>
        <xdr:cNvPr id="444" name="将来負担の状況平均値テキスト">
          <a:extLst>
            <a:ext uri="{FF2B5EF4-FFF2-40B4-BE49-F238E27FC236}">
              <a16:creationId xmlns:a16="http://schemas.microsoft.com/office/drawing/2014/main" id="{00000000-0008-0000-0300-0000BC010000}"/>
            </a:ext>
          </a:extLst>
        </xdr:cNvPr>
        <xdr:cNvSpPr txBox="1"/>
      </xdr:nvSpPr>
      <xdr:spPr>
        <a:xfrm>
          <a:off x="17106900" y="230570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14</xdr:row>
      <xdr:rowOff>60325</xdr:rowOff>
    </xdr:from>
    <xdr:to>
      <xdr:col>81</xdr:col>
      <xdr:colOff>95250</xdr:colOff>
      <xdr:row>14</xdr:row>
      <xdr:rowOff>161925</xdr:rowOff>
    </xdr:to>
    <xdr:sp macro="" textlink="">
      <xdr:nvSpPr>
        <xdr:cNvPr id="445" name="フローチャート: 判断 444">
          <a:extLst>
            <a:ext uri="{FF2B5EF4-FFF2-40B4-BE49-F238E27FC236}">
              <a16:creationId xmlns:a16="http://schemas.microsoft.com/office/drawing/2014/main" id="{00000000-0008-0000-0300-0000BD010000}"/>
            </a:ext>
          </a:extLst>
        </xdr:cNvPr>
        <xdr:cNvSpPr/>
      </xdr:nvSpPr>
      <xdr:spPr>
        <a:xfrm>
          <a:off x="16967200" y="24606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19</xdr:row>
      <xdr:rowOff>30057</xdr:rowOff>
    </xdr:from>
    <xdr:to>
      <xdr:col>77</xdr:col>
      <xdr:colOff>44450</xdr:colOff>
      <xdr:row>19</xdr:row>
      <xdr:rowOff>101106</xdr:rowOff>
    </xdr:to>
    <xdr:cxnSp macro="">
      <xdr:nvCxnSpPr>
        <xdr:cNvPr id="446" name="直線コネクタ 445">
          <a:extLst>
            <a:ext uri="{FF2B5EF4-FFF2-40B4-BE49-F238E27FC236}">
              <a16:creationId xmlns:a16="http://schemas.microsoft.com/office/drawing/2014/main" id="{00000000-0008-0000-0300-0000BE010000}"/>
            </a:ext>
          </a:extLst>
        </xdr:cNvPr>
        <xdr:cNvCxnSpPr/>
      </xdr:nvCxnSpPr>
      <xdr:spPr>
        <a:xfrm flipV="1">
          <a:off x="15290800" y="3287607"/>
          <a:ext cx="889000" cy="710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14</xdr:row>
      <xdr:rowOff>56303</xdr:rowOff>
    </xdr:from>
    <xdr:to>
      <xdr:col>77</xdr:col>
      <xdr:colOff>95250</xdr:colOff>
      <xdr:row>14</xdr:row>
      <xdr:rowOff>157903</xdr:rowOff>
    </xdr:to>
    <xdr:sp macro="" textlink="">
      <xdr:nvSpPr>
        <xdr:cNvPr id="447" name="フローチャート: 判断 446">
          <a:extLst>
            <a:ext uri="{FF2B5EF4-FFF2-40B4-BE49-F238E27FC236}">
              <a16:creationId xmlns:a16="http://schemas.microsoft.com/office/drawing/2014/main" id="{00000000-0008-0000-0300-0000BF010000}"/>
            </a:ext>
          </a:extLst>
        </xdr:cNvPr>
        <xdr:cNvSpPr/>
      </xdr:nvSpPr>
      <xdr:spPr>
        <a:xfrm>
          <a:off x="16129000" y="24566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12</xdr:row>
      <xdr:rowOff>168080</xdr:rowOff>
    </xdr:from>
    <xdr:ext cx="736600" cy="259045"/>
    <xdr:sp macro="" textlink="">
      <xdr:nvSpPr>
        <xdr:cNvPr id="448" name="テキスト ボックス 447">
          <a:extLst>
            <a:ext uri="{FF2B5EF4-FFF2-40B4-BE49-F238E27FC236}">
              <a16:creationId xmlns:a16="http://schemas.microsoft.com/office/drawing/2014/main" id="{00000000-0008-0000-0300-0000C0010000}"/>
            </a:ext>
          </a:extLst>
        </xdr:cNvPr>
        <xdr:cNvSpPr txBox="1"/>
      </xdr:nvSpPr>
      <xdr:spPr>
        <a:xfrm>
          <a:off x="15798800" y="222548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18</xdr:row>
      <xdr:rowOff>143863</xdr:rowOff>
    </xdr:from>
    <xdr:to>
      <xdr:col>72</xdr:col>
      <xdr:colOff>203200</xdr:colOff>
      <xdr:row>19</xdr:row>
      <xdr:rowOff>101106</xdr:rowOff>
    </xdr:to>
    <xdr:cxnSp macro="">
      <xdr:nvCxnSpPr>
        <xdr:cNvPr id="449" name="直線コネクタ 448">
          <a:extLst>
            <a:ext uri="{FF2B5EF4-FFF2-40B4-BE49-F238E27FC236}">
              <a16:creationId xmlns:a16="http://schemas.microsoft.com/office/drawing/2014/main" id="{00000000-0008-0000-0300-0000C1010000}"/>
            </a:ext>
          </a:extLst>
        </xdr:cNvPr>
        <xdr:cNvCxnSpPr/>
      </xdr:nvCxnSpPr>
      <xdr:spPr>
        <a:xfrm>
          <a:off x="14401800" y="3229963"/>
          <a:ext cx="889000" cy="1286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14</xdr:row>
      <xdr:rowOff>130034</xdr:rowOff>
    </xdr:from>
    <xdr:to>
      <xdr:col>73</xdr:col>
      <xdr:colOff>44450</xdr:colOff>
      <xdr:row>15</xdr:row>
      <xdr:rowOff>60184</xdr:rowOff>
    </xdr:to>
    <xdr:sp macro="" textlink="">
      <xdr:nvSpPr>
        <xdr:cNvPr id="450" name="フローチャート: 判断 449">
          <a:extLst>
            <a:ext uri="{FF2B5EF4-FFF2-40B4-BE49-F238E27FC236}">
              <a16:creationId xmlns:a16="http://schemas.microsoft.com/office/drawing/2014/main" id="{00000000-0008-0000-0300-0000C2010000}"/>
            </a:ext>
          </a:extLst>
        </xdr:cNvPr>
        <xdr:cNvSpPr/>
      </xdr:nvSpPr>
      <xdr:spPr>
        <a:xfrm>
          <a:off x="15240000" y="25303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13</xdr:row>
      <xdr:rowOff>70361</xdr:rowOff>
    </xdr:from>
    <xdr:ext cx="762000" cy="259045"/>
    <xdr:sp macro="" textlink="">
      <xdr:nvSpPr>
        <xdr:cNvPr id="451" name="テキスト ボックス 450">
          <a:extLst>
            <a:ext uri="{FF2B5EF4-FFF2-40B4-BE49-F238E27FC236}">
              <a16:creationId xmlns:a16="http://schemas.microsoft.com/office/drawing/2014/main" id="{00000000-0008-0000-0300-0000C3010000}"/>
            </a:ext>
          </a:extLst>
        </xdr:cNvPr>
        <xdr:cNvSpPr txBox="1"/>
      </xdr:nvSpPr>
      <xdr:spPr>
        <a:xfrm>
          <a:off x="14909800" y="22992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18</xdr:row>
      <xdr:rowOff>143863</xdr:rowOff>
    </xdr:from>
    <xdr:to>
      <xdr:col>68</xdr:col>
      <xdr:colOff>152400</xdr:colOff>
      <xdr:row>19</xdr:row>
      <xdr:rowOff>90382</xdr:rowOff>
    </xdr:to>
    <xdr:cxnSp macro="">
      <xdr:nvCxnSpPr>
        <xdr:cNvPr id="452" name="直線コネクタ 451">
          <a:extLst>
            <a:ext uri="{FF2B5EF4-FFF2-40B4-BE49-F238E27FC236}">
              <a16:creationId xmlns:a16="http://schemas.microsoft.com/office/drawing/2014/main" id="{00000000-0008-0000-0300-0000C4010000}"/>
            </a:ext>
          </a:extLst>
        </xdr:cNvPr>
        <xdr:cNvCxnSpPr/>
      </xdr:nvCxnSpPr>
      <xdr:spPr>
        <a:xfrm flipV="1">
          <a:off x="13512800" y="3229963"/>
          <a:ext cx="889000" cy="1179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15</xdr:row>
      <xdr:rowOff>85937</xdr:rowOff>
    </xdr:from>
    <xdr:to>
      <xdr:col>68</xdr:col>
      <xdr:colOff>203200</xdr:colOff>
      <xdr:row>16</xdr:row>
      <xdr:rowOff>16087</xdr:rowOff>
    </xdr:to>
    <xdr:sp macro="" textlink="">
      <xdr:nvSpPr>
        <xdr:cNvPr id="453" name="フローチャート: 判断 452">
          <a:extLst>
            <a:ext uri="{FF2B5EF4-FFF2-40B4-BE49-F238E27FC236}">
              <a16:creationId xmlns:a16="http://schemas.microsoft.com/office/drawing/2014/main" id="{00000000-0008-0000-0300-0000C5010000}"/>
            </a:ext>
          </a:extLst>
        </xdr:cNvPr>
        <xdr:cNvSpPr/>
      </xdr:nvSpPr>
      <xdr:spPr>
        <a:xfrm>
          <a:off x="14351000" y="26576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14</xdr:row>
      <xdr:rowOff>26264</xdr:rowOff>
    </xdr:from>
    <xdr:ext cx="762000" cy="259045"/>
    <xdr:sp macro="" textlink="">
      <xdr:nvSpPr>
        <xdr:cNvPr id="454" name="テキスト ボックス 453">
          <a:extLst>
            <a:ext uri="{FF2B5EF4-FFF2-40B4-BE49-F238E27FC236}">
              <a16:creationId xmlns:a16="http://schemas.microsoft.com/office/drawing/2014/main" id="{00000000-0008-0000-0300-0000C6010000}"/>
            </a:ext>
          </a:extLst>
        </xdr:cNvPr>
        <xdr:cNvSpPr txBox="1"/>
      </xdr:nvSpPr>
      <xdr:spPr>
        <a:xfrm>
          <a:off x="14020800" y="242656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16</xdr:row>
      <xdr:rowOff>132997</xdr:rowOff>
    </xdr:from>
    <xdr:to>
      <xdr:col>64</xdr:col>
      <xdr:colOff>152400</xdr:colOff>
      <xdr:row>17</xdr:row>
      <xdr:rowOff>63147</xdr:rowOff>
    </xdr:to>
    <xdr:sp macro="" textlink="">
      <xdr:nvSpPr>
        <xdr:cNvPr id="455" name="フローチャート: 判断 454">
          <a:extLst>
            <a:ext uri="{FF2B5EF4-FFF2-40B4-BE49-F238E27FC236}">
              <a16:creationId xmlns:a16="http://schemas.microsoft.com/office/drawing/2014/main" id="{00000000-0008-0000-0300-0000C7010000}"/>
            </a:ext>
          </a:extLst>
        </xdr:cNvPr>
        <xdr:cNvSpPr/>
      </xdr:nvSpPr>
      <xdr:spPr>
        <a:xfrm>
          <a:off x="13462000" y="28761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15</xdr:row>
      <xdr:rowOff>73324</xdr:rowOff>
    </xdr:from>
    <xdr:ext cx="762000" cy="259045"/>
    <xdr:sp macro="" textlink="">
      <xdr:nvSpPr>
        <xdr:cNvPr id="456" name="テキスト ボックス 455">
          <a:extLst>
            <a:ext uri="{FF2B5EF4-FFF2-40B4-BE49-F238E27FC236}">
              <a16:creationId xmlns:a16="http://schemas.microsoft.com/office/drawing/2014/main" id="{00000000-0008-0000-0300-0000C8010000}"/>
            </a:ext>
          </a:extLst>
        </xdr:cNvPr>
        <xdr:cNvSpPr txBox="1"/>
      </xdr:nvSpPr>
      <xdr:spPr>
        <a:xfrm>
          <a:off x="13131800" y="264507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25</xdr:row>
      <xdr:rowOff>92727</xdr:rowOff>
    </xdr:from>
    <xdr:ext cx="762000" cy="259045"/>
    <xdr:sp macro="" textlink="">
      <xdr:nvSpPr>
        <xdr:cNvPr id="457" name="テキスト ボックス 456">
          <a:extLst>
            <a:ext uri="{FF2B5EF4-FFF2-40B4-BE49-F238E27FC236}">
              <a16:creationId xmlns:a16="http://schemas.microsoft.com/office/drawing/2014/main" id="{00000000-0008-0000-0300-0000C9010000}"/>
            </a:ext>
          </a:extLst>
        </xdr:cNvPr>
        <xdr:cNvSpPr txBox="1"/>
      </xdr:nvSpPr>
      <xdr:spPr>
        <a:xfrm>
          <a:off x="168021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25</xdr:row>
      <xdr:rowOff>92727</xdr:rowOff>
    </xdr:from>
    <xdr:ext cx="762000" cy="259045"/>
    <xdr:sp macro="" textlink="">
      <xdr:nvSpPr>
        <xdr:cNvPr id="458" name="テキスト ボックス 457">
          <a:extLst>
            <a:ext uri="{FF2B5EF4-FFF2-40B4-BE49-F238E27FC236}">
              <a16:creationId xmlns:a16="http://schemas.microsoft.com/office/drawing/2014/main" id="{00000000-0008-0000-0300-0000CA010000}"/>
            </a:ext>
          </a:extLst>
        </xdr:cNvPr>
        <xdr:cNvSpPr txBox="1"/>
      </xdr:nvSpPr>
      <xdr:spPr>
        <a:xfrm>
          <a:off x="15963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25</xdr:row>
      <xdr:rowOff>92727</xdr:rowOff>
    </xdr:from>
    <xdr:ext cx="762000" cy="259045"/>
    <xdr:sp macro="" textlink="">
      <xdr:nvSpPr>
        <xdr:cNvPr id="459" name="テキスト ボックス 458">
          <a:extLst>
            <a:ext uri="{FF2B5EF4-FFF2-40B4-BE49-F238E27FC236}">
              <a16:creationId xmlns:a16="http://schemas.microsoft.com/office/drawing/2014/main" id="{00000000-0008-0000-0300-0000CB010000}"/>
            </a:ext>
          </a:extLst>
        </xdr:cNvPr>
        <xdr:cNvSpPr txBox="1"/>
      </xdr:nvSpPr>
      <xdr:spPr>
        <a:xfrm>
          <a:off x="15074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25</xdr:row>
      <xdr:rowOff>92727</xdr:rowOff>
    </xdr:from>
    <xdr:ext cx="762000" cy="259045"/>
    <xdr:sp macro="" textlink="">
      <xdr:nvSpPr>
        <xdr:cNvPr id="460" name="テキスト ボックス 459">
          <a:extLst>
            <a:ext uri="{FF2B5EF4-FFF2-40B4-BE49-F238E27FC236}">
              <a16:creationId xmlns:a16="http://schemas.microsoft.com/office/drawing/2014/main" id="{00000000-0008-0000-0300-0000CC010000}"/>
            </a:ext>
          </a:extLst>
        </xdr:cNvPr>
        <xdr:cNvSpPr txBox="1"/>
      </xdr:nvSpPr>
      <xdr:spPr>
        <a:xfrm>
          <a:off x="14185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25</xdr:row>
      <xdr:rowOff>92727</xdr:rowOff>
    </xdr:from>
    <xdr:ext cx="762000" cy="259045"/>
    <xdr:sp macro="" textlink="">
      <xdr:nvSpPr>
        <xdr:cNvPr id="461" name="テキスト ボックス 460">
          <a:extLst>
            <a:ext uri="{FF2B5EF4-FFF2-40B4-BE49-F238E27FC236}">
              <a16:creationId xmlns:a16="http://schemas.microsoft.com/office/drawing/2014/main" id="{00000000-0008-0000-0300-0000CD010000}"/>
            </a:ext>
          </a:extLst>
        </xdr:cNvPr>
        <xdr:cNvSpPr txBox="1"/>
      </xdr:nvSpPr>
      <xdr:spPr>
        <a:xfrm>
          <a:off x="13296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19</xdr:row>
      <xdr:rowOff>94545</xdr:rowOff>
    </xdr:from>
    <xdr:to>
      <xdr:col>81</xdr:col>
      <xdr:colOff>95250</xdr:colOff>
      <xdr:row>20</xdr:row>
      <xdr:rowOff>24695</xdr:rowOff>
    </xdr:to>
    <xdr:sp macro="" textlink="">
      <xdr:nvSpPr>
        <xdr:cNvPr id="462" name="楕円 461">
          <a:extLst>
            <a:ext uri="{FF2B5EF4-FFF2-40B4-BE49-F238E27FC236}">
              <a16:creationId xmlns:a16="http://schemas.microsoft.com/office/drawing/2014/main" id="{00000000-0008-0000-0300-0000CE010000}"/>
            </a:ext>
          </a:extLst>
        </xdr:cNvPr>
        <xdr:cNvSpPr/>
      </xdr:nvSpPr>
      <xdr:spPr>
        <a:xfrm>
          <a:off x="16967200" y="33520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19</xdr:row>
      <xdr:rowOff>66622</xdr:rowOff>
    </xdr:from>
    <xdr:ext cx="762000" cy="259045"/>
    <xdr:sp macro="" textlink="">
      <xdr:nvSpPr>
        <xdr:cNvPr id="463" name="将来負担の状況該当値テキスト">
          <a:extLst>
            <a:ext uri="{FF2B5EF4-FFF2-40B4-BE49-F238E27FC236}">
              <a16:creationId xmlns:a16="http://schemas.microsoft.com/office/drawing/2014/main" id="{00000000-0008-0000-0300-0000CF010000}"/>
            </a:ext>
          </a:extLst>
        </xdr:cNvPr>
        <xdr:cNvSpPr txBox="1"/>
      </xdr:nvSpPr>
      <xdr:spPr>
        <a:xfrm>
          <a:off x="17106900" y="33241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18</xdr:row>
      <xdr:rowOff>150707</xdr:rowOff>
    </xdr:from>
    <xdr:to>
      <xdr:col>77</xdr:col>
      <xdr:colOff>95250</xdr:colOff>
      <xdr:row>19</xdr:row>
      <xdr:rowOff>80857</xdr:rowOff>
    </xdr:to>
    <xdr:sp macro="" textlink="">
      <xdr:nvSpPr>
        <xdr:cNvPr id="464" name="楕円 463">
          <a:extLst>
            <a:ext uri="{FF2B5EF4-FFF2-40B4-BE49-F238E27FC236}">
              <a16:creationId xmlns:a16="http://schemas.microsoft.com/office/drawing/2014/main" id="{00000000-0008-0000-0300-0000D0010000}"/>
            </a:ext>
          </a:extLst>
        </xdr:cNvPr>
        <xdr:cNvSpPr/>
      </xdr:nvSpPr>
      <xdr:spPr>
        <a:xfrm>
          <a:off x="16129000" y="32368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19</xdr:row>
      <xdr:rowOff>65634</xdr:rowOff>
    </xdr:from>
    <xdr:ext cx="736600" cy="259045"/>
    <xdr:sp macro="" textlink="">
      <xdr:nvSpPr>
        <xdr:cNvPr id="465" name="テキスト ボックス 464">
          <a:extLst>
            <a:ext uri="{FF2B5EF4-FFF2-40B4-BE49-F238E27FC236}">
              <a16:creationId xmlns:a16="http://schemas.microsoft.com/office/drawing/2014/main" id="{00000000-0008-0000-0300-0000D1010000}"/>
            </a:ext>
          </a:extLst>
        </xdr:cNvPr>
        <xdr:cNvSpPr txBox="1"/>
      </xdr:nvSpPr>
      <xdr:spPr>
        <a:xfrm>
          <a:off x="15798800" y="332318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19</xdr:row>
      <xdr:rowOff>50306</xdr:rowOff>
    </xdr:from>
    <xdr:to>
      <xdr:col>73</xdr:col>
      <xdr:colOff>44450</xdr:colOff>
      <xdr:row>19</xdr:row>
      <xdr:rowOff>151906</xdr:rowOff>
    </xdr:to>
    <xdr:sp macro="" textlink="">
      <xdr:nvSpPr>
        <xdr:cNvPr id="466" name="楕円 465">
          <a:extLst>
            <a:ext uri="{FF2B5EF4-FFF2-40B4-BE49-F238E27FC236}">
              <a16:creationId xmlns:a16="http://schemas.microsoft.com/office/drawing/2014/main" id="{00000000-0008-0000-0300-0000D2010000}"/>
            </a:ext>
          </a:extLst>
        </xdr:cNvPr>
        <xdr:cNvSpPr/>
      </xdr:nvSpPr>
      <xdr:spPr>
        <a:xfrm>
          <a:off x="15240000" y="33078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19</xdr:row>
      <xdr:rowOff>136683</xdr:rowOff>
    </xdr:from>
    <xdr:ext cx="762000" cy="259045"/>
    <xdr:sp macro="" textlink="">
      <xdr:nvSpPr>
        <xdr:cNvPr id="467" name="テキスト ボックス 466">
          <a:extLst>
            <a:ext uri="{FF2B5EF4-FFF2-40B4-BE49-F238E27FC236}">
              <a16:creationId xmlns:a16="http://schemas.microsoft.com/office/drawing/2014/main" id="{00000000-0008-0000-0300-0000D3010000}"/>
            </a:ext>
          </a:extLst>
        </xdr:cNvPr>
        <xdr:cNvSpPr txBox="1"/>
      </xdr:nvSpPr>
      <xdr:spPr>
        <a:xfrm>
          <a:off x="14909800" y="33942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18</xdr:row>
      <xdr:rowOff>93063</xdr:rowOff>
    </xdr:from>
    <xdr:to>
      <xdr:col>68</xdr:col>
      <xdr:colOff>203200</xdr:colOff>
      <xdr:row>19</xdr:row>
      <xdr:rowOff>23213</xdr:rowOff>
    </xdr:to>
    <xdr:sp macro="" textlink="">
      <xdr:nvSpPr>
        <xdr:cNvPr id="468" name="楕円 467">
          <a:extLst>
            <a:ext uri="{FF2B5EF4-FFF2-40B4-BE49-F238E27FC236}">
              <a16:creationId xmlns:a16="http://schemas.microsoft.com/office/drawing/2014/main" id="{00000000-0008-0000-0300-0000D4010000}"/>
            </a:ext>
          </a:extLst>
        </xdr:cNvPr>
        <xdr:cNvSpPr/>
      </xdr:nvSpPr>
      <xdr:spPr>
        <a:xfrm>
          <a:off x="14351000" y="31791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19</xdr:row>
      <xdr:rowOff>7990</xdr:rowOff>
    </xdr:from>
    <xdr:ext cx="762000" cy="259045"/>
    <xdr:sp macro="" textlink="">
      <xdr:nvSpPr>
        <xdr:cNvPr id="469" name="テキスト ボックス 468">
          <a:extLst>
            <a:ext uri="{FF2B5EF4-FFF2-40B4-BE49-F238E27FC236}">
              <a16:creationId xmlns:a16="http://schemas.microsoft.com/office/drawing/2014/main" id="{00000000-0008-0000-0300-0000D5010000}"/>
            </a:ext>
          </a:extLst>
        </xdr:cNvPr>
        <xdr:cNvSpPr txBox="1"/>
      </xdr:nvSpPr>
      <xdr:spPr>
        <a:xfrm>
          <a:off x="14020800" y="32655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19</xdr:row>
      <xdr:rowOff>39582</xdr:rowOff>
    </xdr:from>
    <xdr:to>
      <xdr:col>64</xdr:col>
      <xdr:colOff>152400</xdr:colOff>
      <xdr:row>19</xdr:row>
      <xdr:rowOff>141182</xdr:rowOff>
    </xdr:to>
    <xdr:sp macro="" textlink="">
      <xdr:nvSpPr>
        <xdr:cNvPr id="470" name="楕円 469">
          <a:extLst>
            <a:ext uri="{FF2B5EF4-FFF2-40B4-BE49-F238E27FC236}">
              <a16:creationId xmlns:a16="http://schemas.microsoft.com/office/drawing/2014/main" id="{00000000-0008-0000-0300-0000D6010000}"/>
            </a:ext>
          </a:extLst>
        </xdr:cNvPr>
        <xdr:cNvSpPr/>
      </xdr:nvSpPr>
      <xdr:spPr>
        <a:xfrm>
          <a:off x="13462000" y="32971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19</xdr:row>
      <xdr:rowOff>125959</xdr:rowOff>
    </xdr:from>
    <xdr:ext cx="762000" cy="259045"/>
    <xdr:sp macro="" textlink="">
      <xdr:nvSpPr>
        <xdr:cNvPr id="471" name="テキスト ボックス 470">
          <a:extLst>
            <a:ext uri="{FF2B5EF4-FFF2-40B4-BE49-F238E27FC236}">
              <a16:creationId xmlns:a16="http://schemas.microsoft.com/office/drawing/2014/main" id="{00000000-0008-0000-0300-0000D7010000}"/>
            </a:ext>
          </a:extLst>
        </xdr:cNvPr>
        <xdr:cNvSpPr txBox="1"/>
      </xdr:nvSpPr>
      <xdr:spPr>
        <a:xfrm>
          <a:off x="13131800" y="33835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63</xdr:col>
      <xdr:colOff>98425</xdr:colOff>
      <xdr:row>3</xdr:row>
      <xdr:rowOff>120650</xdr:rowOff>
    </xdr:to>
    <xdr:sp macro="" textlink="">
      <xdr:nvSpPr>
        <xdr:cNvPr id="2" name="正方形/長方形 1">
          <a:extLst>
            <a:ext uri="{FF2B5EF4-FFF2-40B4-BE49-F238E27FC236}">
              <a16:creationId xmlns:a16="http://schemas.microsoft.com/office/drawing/2014/main" id="{00000000-0008-0000-0400-000002000000}"/>
            </a:ext>
          </a:extLst>
        </xdr:cNvPr>
        <xdr:cNvSpPr/>
      </xdr:nvSpPr>
      <xdr:spPr>
        <a:xfrm>
          <a:off x="0" y="127000"/>
          <a:ext cx="12700000" cy="508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4</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 </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市町村経常経費分析表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95</xdr:col>
      <xdr:colOff>111125</xdr:colOff>
      <xdr:row>1</xdr:row>
      <xdr:rowOff>19050</xdr:rowOff>
    </xdr:from>
    <xdr:to>
      <xdr:col>115</xdr:col>
      <xdr:colOff>41275</xdr:colOff>
      <xdr:row>4</xdr:row>
      <xdr:rowOff>63500</xdr:rowOff>
    </xdr:to>
    <xdr:sp macro="" textlink="">
      <xdr:nvSpPr>
        <xdr:cNvPr id="3" name="正方形/長方形 2">
          <a:extLst>
            <a:ext uri="{FF2B5EF4-FFF2-40B4-BE49-F238E27FC236}">
              <a16:creationId xmlns:a16="http://schemas.microsoft.com/office/drawing/2014/main" id="{00000000-0008-0000-0400-000003000000}"/>
            </a:ext>
          </a:extLst>
        </xdr:cNvPr>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136525</xdr:colOff>
      <xdr:row>1</xdr:row>
      <xdr:rowOff>44450</xdr:rowOff>
    </xdr:from>
    <xdr:to>
      <xdr:col>115</xdr:col>
      <xdr:colOff>22225</xdr:colOff>
      <xdr:row>4</xdr:row>
      <xdr:rowOff>38100</xdr:rowOff>
    </xdr:to>
    <xdr:sp macro="" textlink="">
      <xdr:nvSpPr>
        <xdr:cNvPr id="4" name="正方形/長方形 3">
          <a:extLst>
            <a:ext uri="{FF2B5EF4-FFF2-40B4-BE49-F238E27FC236}">
              <a16:creationId xmlns:a16="http://schemas.microsoft.com/office/drawing/2014/main" id="{00000000-0008-0000-0400-000004000000}"/>
            </a:ext>
          </a:extLst>
        </xdr:cNvPr>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161925</xdr:colOff>
      <xdr:row>1</xdr:row>
      <xdr:rowOff>69850</xdr:rowOff>
    </xdr:from>
    <xdr:to>
      <xdr:col>114</xdr:col>
      <xdr:colOff>190500</xdr:colOff>
      <xdr:row>4</xdr:row>
      <xdr:rowOff>0</xdr:rowOff>
    </xdr:to>
    <xdr:sp macro="" textlink="">
      <xdr:nvSpPr>
        <xdr:cNvPr id="5" name="正方形/長方形 4">
          <a:extLst>
            <a:ext uri="{FF2B5EF4-FFF2-40B4-BE49-F238E27FC236}">
              <a16:creationId xmlns:a16="http://schemas.microsoft.com/office/drawing/2014/main" id="{00000000-0008-0000-0400-000005000000}"/>
            </a:ext>
          </a:extLst>
        </xdr:cNvPr>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愛媛県西予市</a:t>
          </a:r>
        </a:p>
      </xdr:txBody>
    </xdr:sp>
    <xdr:clientData/>
  </xdr:twoCellAnchor>
  <xdr:twoCellAnchor>
    <xdr:from>
      <xdr:col>81</xdr:col>
      <xdr:colOff>117475</xdr:colOff>
      <xdr:row>1</xdr:row>
      <xdr:rowOff>19050</xdr:rowOff>
    </xdr:from>
    <xdr:to>
      <xdr:col>94</xdr:col>
      <xdr:colOff>177800</xdr:colOff>
      <xdr:row>4</xdr:row>
      <xdr:rowOff>63500</xdr:rowOff>
    </xdr:to>
    <xdr:sp macro="" textlink="">
      <xdr:nvSpPr>
        <xdr:cNvPr id="6" name="正方形/長方形 5">
          <a:extLst>
            <a:ext uri="{FF2B5EF4-FFF2-40B4-BE49-F238E27FC236}">
              <a16:creationId xmlns:a16="http://schemas.microsoft.com/office/drawing/2014/main" id="{00000000-0008-0000-0400-000006000000}"/>
            </a:ext>
          </a:extLst>
        </xdr:cNvPr>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142875</xdr:colOff>
      <xdr:row>1</xdr:row>
      <xdr:rowOff>44450</xdr:rowOff>
    </xdr:from>
    <xdr:to>
      <xdr:col>94</xdr:col>
      <xdr:colOff>158750</xdr:colOff>
      <xdr:row>4</xdr:row>
      <xdr:rowOff>38100</xdr:rowOff>
    </xdr:to>
    <xdr:sp macro="" textlink="">
      <xdr:nvSpPr>
        <xdr:cNvPr id="7" name="正方形/長方形 6">
          <a:extLst>
            <a:ext uri="{FF2B5EF4-FFF2-40B4-BE49-F238E27FC236}">
              <a16:creationId xmlns:a16="http://schemas.microsoft.com/office/drawing/2014/main" id="{00000000-0008-0000-0400-000007000000}"/>
            </a:ext>
          </a:extLst>
        </xdr:cNvPr>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168275</xdr:colOff>
      <xdr:row>1</xdr:row>
      <xdr:rowOff>69850</xdr:rowOff>
    </xdr:from>
    <xdr:to>
      <xdr:col>94</xdr:col>
      <xdr:colOff>127000</xdr:colOff>
      <xdr:row>4</xdr:row>
      <xdr:rowOff>12700</xdr:rowOff>
    </xdr:to>
    <xdr:sp macro="" textlink="">
      <xdr:nvSpPr>
        <xdr:cNvPr id="8" name="正方形/長方形 7">
          <a:extLst>
            <a:ext uri="{FF2B5EF4-FFF2-40B4-BE49-F238E27FC236}">
              <a16:creationId xmlns:a16="http://schemas.microsoft.com/office/drawing/2014/main" id="{00000000-0008-0000-0400-000008000000}"/>
            </a:ext>
          </a:extLst>
        </xdr:cNvPr>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6</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0</xdr:colOff>
      <xdr:row>5</xdr:row>
      <xdr:rowOff>31750</xdr:rowOff>
    </xdr:from>
    <xdr:to>
      <xdr:col>115</xdr:col>
      <xdr:colOff>47625</xdr:colOff>
      <xdr:row>87</xdr:row>
      <xdr:rowOff>146050</xdr:rowOff>
    </xdr:to>
    <xdr:sp macro="" textlink="">
      <xdr:nvSpPr>
        <xdr:cNvPr id="9" name="正方形/長方形 8">
          <a:extLst>
            <a:ext uri="{FF2B5EF4-FFF2-40B4-BE49-F238E27FC236}">
              <a16:creationId xmlns:a16="http://schemas.microsoft.com/office/drawing/2014/main" id="{00000000-0008-0000-0400-000009000000}"/>
            </a:ext>
          </a:extLst>
        </xdr:cNvPr>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ea typeface="ＭＳ ゴシック" panose="020B0609070205080204" pitchFamily="49" charset="-128"/>
            </a:rPr>
            <a:t>経常収支比率の分析</a:t>
          </a:r>
        </a:p>
      </xdr:txBody>
    </xdr:sp>
    <xdr:clientData/>
  </xdr:twoCellAnchor>
  <xdr:twoCellAnchor>
    <xdr:from>
      <xdr:col>3</xdr:col>
      <xdr:colOff>161925</xdr:colOff>
      <xdr:row>8</xdr:row>
      <xdr:rowOff>152400</xdr:rowOff>
    </xdr:from>
    <xdr:to>
      <xdr:col>52</xdr:col>
      <xdr:colOff>12700</xdr:colOff>
      <xdr:row>19</xdr:row>
      <xdr:rowOff>25400</xdr:rowOff>
    </xdr:to>
    <xdr:sp macro="" textlink="">
      <xdr:nvSpPr>
        <xdr:cNvPr id="10" name="正方形/長方形 9">
          <a:extLst>
            <a:ext uri="{FF2B5EF4-FFF2-40B4-BE49-F238E27FC236}">
              <a16:creationId xmlns:a16="http://schemas.microsoft.com/office/drawing/2014/main" id="{00000000-0008-0000-0400-00000A000000}"/>
            </a:ext>
          </a:extLst>
        </xdr:cNvPr>
        <xdr:cNvSpPr/>
      </xdr:nvSpPr>
      <xdr:spPr>
        <a:xfrm>
          <a:off x="7620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88900</xdr:colOff>
      <xdr:row>9</xdr:row>
      <xdr:rowOff>12700</xdr:rowOff>
    </xdr:from>
    <xdr:to>
      <xdr:col>11</xdr:col>
      <xdr:colOff>85725</xdr:colOff>
      <xdr:row>19</xdr:row>
      <xdr:rowOff>12700</xdr:rowOff>
    </xdr:to>
    <xdr:sp macro="" textlink="">
      <xdr:nvSpPr>
        <xdr:cNvPr id="11" name="正方形/長方形 10">
          <a:extLst>
            <a:ext uri="{FF2B5EF4-FFF2-40B4-BE49-F238E27FC236}">
              <a16:creationId xmlns:a16="http://schemas.microsoft.com/office/drawing/2014/main" id="{00000000-0008-0000-0400-00000B000000}"/>
            </a:ext>
          </a:extLst>
        </xdr:cNvPr>
        <xdr:cNvSpPr/>
      </xdr:nvSpPr>
      <xdr:spPr>
        <a:xfrm>
          <a:off x="8890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22225</xdr:colOff>
      <xdr:row>9</xdr:row>
      <xdr:rowOff>12700</xdr:rowOff>
    </xdr:from>
    <xdr:to>
      <xdr:col>17</xdr:col>
      <xdr:colOff>92075</xdr:colOff>
      <xdr:row>19</xdr:row>
      <xdr:rowOff>12700</xdr:rowOff>
    </xdr:to>
    <xdr:sp macro="" textlink="">
      <xdr:nvSpPr>
        <xdr:cNvPr id="12" name="正方形/長方形 11">
          <a:extLst>
            <a:ext uri="{FF2B5EF4-FFF2-40B4-BE49-F238E27FC236}">
              <a16:creationId xmlns:a16="http://schemas.microsoft.com/office/drawing/2014/main" id="{00000000-0008-0000-0400-00000C000000}"/>
            </a:ext>
          </a:extLst>
        </xdr:cNvPr>
        <xdr:cNvSpPr/>
      </xdr:nvSpPr>
      <xdr:spPr>
        <a:xfrm>
          <a:off x="22225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33,721
33,328
514.34
34,487,498
32,940,997
1,407,258
16,060,136
37,929,150</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155575</xdr:colOff>
      <xdr:row>9</xdr:row>
      <xdr:rowOff>12700</xdr:rowOff>
    </xdr:from>
    <xdr:to>
      <xdr:col>25</xdr:col>
      <xdr:colOff>79375</xdr:colOff>
      <xdr:row>19</xdr:row>
      <xdr:rowOff>12700</xdr:rowOff>
    </xdr:to>
    <xdr:sp macro="" textlink="">
      <xdr:nvSpPr>
        <xdr:cNvPr id="13" name="正方形/長方形 12">
          <a:extLst>
            <a:ext uri="{FF2B5EF4-FFF2-40B4-BE49-F238E27FC236}">
              <a16:creationId xmlns:a16="http://schemas.microsoft.com/office/drawing/2014/main" id="{00000000-0008-0000-0400-00000D000000}"/>
            </a:ext>
          </a:extLst>
        </xdr:cNvPr>
        <xdr:cNvSpPr/>
      </xdr:nvSpPr>
      <xdr:spPr>
        <a:xfrm>
          <a:off x="35560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25</xdr:col>
      <xdr:colOff>79375</xdr:colOff>
      <xdr:row>9</xdr:row>
      <xdr:rowOff>6350</xdr:rowOff>
    </xdr:from>
    <xdr:to>
      <xdr:col>35</xdr:col>
      <xdr:colOff>111125</xdr:colOff>
      <xdr:row>14</xdr:row>
      <xdr:rowOff>165100</xdr:rowOff>
    </xdr:to>
    <xdr:sp macro="" textlink="">
      <xdr:nvSpPr>
        <xdr:cNvPr id="14" name="正方形/長方形 13">
          <a:extLst>
            <a:ext uri="{FF2B5EF4-FFF2-40B4-BE49-F238E27FC236}">
              <a16:creationId xmlns:a16="http://schemas.microsoft.com/office/drawing/2014/main" id="{00000000-0008-0000-0400-00000E000000}"/>
            </a:ext>
          </a:extLst>
        </xdr:cNvPr>
        <xdr:cNvSpPr/>
      </xdr:nvSpPr>
      <xdr:spPr>
        <a:xfrm>
          <a:off x="5080000" y="15494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35</xdr:col>
      <xdr:colOff>111125</xdr:colOff>
      <xdr:row>9</xdr:row>
      <xdr:rowOff>6350</xdr:rowOff>
    </xdr:from>
    <xdr:to>
      <xdr:col>41</xdr:col>
      <xdr:colOff>180975</xdr:colOff>
      <xdr:row>14</xdr:row>
      <xdr:rowOff>165100</xdr:rowOff>
    </xdr:to>
    <xdr:sp macro="" textlink="">
      <xdr:nvSpPr>
        <xdr:cNvPr id="15" name="正方形/長方形 14">
          <a:extLst>
            <a:ext uri="{FF2B5EF4-FFF2-40B4-BE49-F238E27FC236}">
              <a16:creationId xmlns:a16="http://schemas.microsoft.com/office/drawing/2014/main" id="{00000000-0008-0000-0400-00000F000000}"/>
            </a:ext>
          </a:extLst>
        </xdr:cNvPr>
        <xdr:cNvSpPr/>
      </xdr:nvSpPr>
      <xdr:spPr>
        <a:xfrm>
          <a:off x="7112000" y="15494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12.9
77.0</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42</xdr:col>
      <xdr:colOff>44450</xdr:colOff>
      <xdr:row>9</xdr:row>
      <xdr:rowOff>6350</xdr:rowOff>
    </xdr:from>
    <xdr:to>
      <xdr:col>45</xdr:col>
      <xdr:colOff>79375</xdr:colOff>
      <xdr:row>14</xdr:row>
      <xdr:rowOff>165100</xdr:rowOff>
    </xdr:to>
    <xdr:sp macro="" textlink="">
      <xdr:nvSpPr>
        <xdr:cNvPr id="16" name="正方形/長方形 15">
          <a:extLst>
            <a:ext uri="{FF2B5EF4-FFF2-40B4-BE49-F238E27FC236}">
              <a16:creationId xmlns:a16="http://schemas.microsoft.com/office/drawing/2014/main" id="{00000000-0008-0000-0400-000010000000}"/>
            </a:ext>
          </a:extLst>
        </xdr:cNvPr>
        <xdr:cNvSpPr/>
      </xdr:nvSpPr>
      <xdr:spPr>
        <a:xfrm>
          <a:off x="8445500" y="15494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25</xdr:col>
      <xdr:colOff>79375</xdr:colOff>
      <xdr:row>14</xdr:row>
      <xdr:rowOff>12700</xdr:rowOff>
    </xdr:from>
    <xdr:to>
      <xdr:col>35</xdr:col>
      <xdr:colOff>111125</xdr:colOff>
      <xdr:row>18</xdr:row>
      <xdr:rowOff>25400</xdr:rowOff>
    </xdr:to>
    <xdr:sp macro="" textlink="">
      <xdr:nvSpPr>
        <xdr:cNvPr id="17" name="正方形/長方形 16">
          <a:extLst>
            <a:ext uri="{FF2B5EF4-FFF2-40B4-BE49-F238E27FC236}">
              <a16:creationId xmlns:a16="http://schemas.microsoft.com/office/drawing/2014/main" id="{00000000-0008-0000-0400-000011000000}"/>
            </a:ext>
          </a:extLst>
        </xdr:cNvPr>
        <xdr:cNvSpPr/>
      </xdr:nvSpPr>
      <xdr:spPr>
        <a:xfrm>
          <a:off x="5080000" y="2413000"/>
          <a:ext cx="2032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35</xdr:col>
      <xdr:colOff>174625</xdr:colOff>
      <xdr:row>14</xdr:row>
      <xdr:rowOff>12700</xdr:rowOff>
    </xdr:from>
    <xdr:to>
      <xdr:col>53</xdr:col>
      <xdr:colOff>3175</xdr:colOff>
      <xdr:row>18</xdr:row>
      <xdr:rowOff>25400</xdr:rowOff>
    </xdr:to>
    <xdr:sp macro="" textlink="">
      <xdr:nvSpPr>
        <xdr:cNvPr id="18" name="正方形/長方形 17">
          <a:extLst>
            <a:ext uri="{FF2B5EF4-FFF2-40B4-BE49-F238E27FC236}">
              <a16:creationId xmlns:a16="http://schemas.microsoft.com/office/drawing/2014/main" id="{00000000-0008-0000-0400-000012000000}"/>
            </a:ext>
          </a:extLst>
        </xdr:cNvPr>
        <xdr:cNvSpPr/>
      </xdr:nvSpPr>
      <xdr:spPr>
        <a:xfrm>
          <a:off x="7175500" y="2413000"/>
          <a:ext cx="3429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R06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52</xdr:col>
      <xdr:colOff>165100</xdr:colOff>
      <xdr:row>8</xdr:row>
      <xdr:rowOff>152400</xdr:rowOff>
    </xdr:from>
    <xdr:to>
      <xdr:col>60</xdr:col>
      <xdr:colOff>0</xdr:colOff>
      <xdr:row>15</xdr:row>
      <xdr:rowOff>95250</xdr:rowOff>
    </xdr:to>
    <xdr:sp macro="" textlink="">
      <xdr:nvSpPr>
        <xdr:cNvPr id="19" name="角丸四角形 18">
          <a:extLst>
            <a:ext uri="{FF2B5EF4-FFF2-40B4-BE49-F238E27FC236}">
              <a16:creationId xmlns:a16="http://schemas.microsoft.com/office/drawing/2014/main" id="{00000000-0008-0000-0400-000013000000}"/>
            </a:ext>
          </a:extLst>
        </xdr:cNvPr>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25400</xdr:colOff>
      <xdr:row>9</xdr:row>
      <xdr:rowOff>44450</xdr:rowOff>
    </xdr:from>
    <xdr:to>
      <xdr:col>60</xdr:col>
      <xdr:colOff>95250</xdr:colOff>
      <xdr:row>10</xdr:row>
      <xdr:rowOff>127000</xdr:rowOff>
    </xdr:to>
    <xdr:sp macro="" textlink="">
      <xdr:nvSpPr>
        <xdr:cNvPr id="20" name="正方形/長方形 19">
          <a:extLst>
            <a:ext uri="{FF2B5EF4-FFF2-40B4-BE49-F238E27FC236}">
              <a16:creationId xmlns:a16="http://schemas.microsoft.com/office/drawing/2014/main" id="{00000000-0008-0000-0400-000014000000}"/>
            </a:ext>
          </a:extLst>
        </xdr:cNvPr>
        <xdr:cNvSpPr/>
      </xdr:nvSpPr>
      <xdr:spPr>
        <a:xfrm>
          <a:off x="10826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54</xdr:col>
      <xdr:colOff>25400</xdr:colOff>
      <xdr:row>10</xdr:row>
      <xdr:rowOff>139700</xdr:rowOff>
    </xdr:from>
    <xdr:to>
      <xdr:col>60</xdr:col>
      <xdr:colOff>95250</xdr:colOff>
      <xdr:row>12</xdr:row>
      <xdr:rowOff>50800</xdr:rowOff>
    </xdr:to>
    <xdr:sp macro="" textlink="">
      <xdr:nvSpPr>
        <xdr:cNvPr id="21" name="正方形/長方形 20">
          <a:extLst>
            <a:ext uri="{FF2B5EF4-FFF2-40B4-BE49-F238E27FC236}">
              <a16:creationId xmlns:a16="http://schemas.microsoft.com/office/drawing/2014/main" id="{00000000-0008-0000-0400-000015000000}"/>
            </a:ext>
          </a:extLst>
        </xdr:cNvPr>
        <xdr:cNvSpPr/>
      </xdr:nvSpPr>
      <xdr:spPr>
        <a:xfrm>
          <a:off x="10826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54</xdr:col>
      <xdr:colOff>25400</xdr:colOff>
      <xdr:row>12</xdr:row>
      <xdr:rowOff>127000</xdr:rowOff>
    </xdr:from>
    <xdr:to>
      <xdr:col>60</xdr:col>
      <xdr:colOff>95250</xdr:colOff>
      <xdr:row>16</xdr:row>
      <xdr:rowOff>76200</xdr:rowOff>
    </xdr:to>
    <xdr:sp macro="" textlink="">
      <xdr:nvSpPr>
        <xdr:cNvPr id="22" name="正方形/長方形 21">
          <a:extLst>
            <a:ext uri="{FF2B5EF4-FFF2-40B4-BE49-F238E27FC236}">
              <a16:creationId xmlns:a16="http://schemas.microsoft.com/office/drawing/2014/main" id="{00000000-0008-0000-0400-000016000000}"/>
            </a:ext>
          </a:extLst>
        </xdr:cNvPr>
        <xdr:cNvSpPr/>
      </xdr:nvSpPr>
      <xdr:spPr>
        <a:xfrm>
          <a:off x="10826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53</xdr:col>
      <xdr:colOff>66675</xdr:colOff>
      <xdr:row>9</xdr:row>
      <xdr:rowOff>133350</xdr:rowOff>
    </xdr:from>
    <xdr:to>
      <xdr:col>54</xdr:col>
      <xdr:colOff>38100</xdr:colOff>
      <xdr:row>9</xdr:row>
      <xdr:rowOff>133350</xdr:rowOff>
    </xdr:to>
    <xdr:cxnSp macro="">
      <xdr:nvCxnSpPr>
        <xdr:cNvPr id="23" name="直線コネクタ 22">
          <a:extLst>
            <a:ext uri="{FF2B5EF4-FFF2-40B4-BE49-F238E27FC236}">
              <a16:creationId xmlns:a16="http://schemas.microsoft.com/office/drawing/2014/main" id="{00000000-0008-0000-0400-000017000000}"/>
            </a:ext>
          </a:extLst>
        </xdr:cNvPr>
        <xdr:cNvCxnSpPr/>
      </xdr:nvCxnSpPr>
      <xdr:spPr>
        <a:xfrm>
          <a:off x="10668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101600</xdr:colOff>
      <xdr:row>9</xdr:row>
      <xdr:rowOff>82550</xdr:rowOff>
    </xdr:from>
    <xdr:to>
      <xdr:col>54</xdr:col>
      <xdr:colOff>3175</xdr:colOff>
      <xdr:row>10</xdr:row>
      <xdr:rowOff>12700</xdr:rowOff>
    </xdr:to>
    <xdr:sp macro="" textlink="">
      <xdr:nvSpPr>
        <xdr:cNvPr id="24" name="楕円 23">
          <a:extLst>
            <a:ext uri="{FF2B5EF4-FFF2-40B4-BE49-F238E27FC236}">
              <a16:creationId xmlns:a16="http://schemas.microsoft.com/office/drawing/2014/main" id="{00000000-0008-0000-0400-000018000000}"/>
            </a:ext>
          </a:extLst>
        </xdr:cNvPr>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101600</xdr:colOff>
      <xdr:row>11</xdr:row>
      <xdr:rowOff>6350</xdr:rowOff>
    </xdr:from>
    <xdr:to>
      <xdr:col>54</xdr:col>
      <xdr:colOff>3175</xdr:colOff>
      <xdr:row>11</xdr:row>
      <xdr:rowOff>107950</xdr:rowOff>
    </xdr:to>
    <xdr:sp macro="" textlink="">
      <xdr:nvSpPr>
        <xdr:cNvPr id="25" name="フローチャート: 判断 24">
          <a:extLst>
            <a:ext uri="{FF2B5EF4-FFF2-40B4-BE49-F238E27FC236}">
              <a16:creationId xmlns:a16="http://schemas.microsoft.com/office/drawing/2014/main" id="{00000000-0008-0000-0400-000019000000}"/>
            </a:ext>
          </a:extLst>
        </xdr:cNvPr>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146050</xdr:colOff>
      <xdr:row>12</xdr:row>
      <xdr:rowOff>101600</xdr:rowOff>
    </xdr:from>
    <xdr:to>
      <xdr:col>53</xdr:col>
      <xdr:colOff>146050</xdr:colOff>
      <xdr:row>13</xdr:row>
      <xdr:rowOff>69850</xdr:rowOff>
    </xdr:to>
    <xdr:cxnSp macro="">
      <xdr:nvCxnSpPr>
        <xdr:cNvPr id="26" name="直線コネクタ 25">
          <a:extLst>
            <a:ext uri="{FF2B5EF4-FFF2-40B4-BE49-F238E27FC236}">
              <a16:creationId xmlns:a16="http://schemas.microsoft.com/office/drawing/2014/main" id="{00000000-0008-0000-0400-00001A000000}"/>
            </a:ext>
          </a:extLst>
        </xdr:cNvPr>
        <xdr:cNvCxnSpPr/>
      </xdr:nvCxnSpPr>
      <xdr:spPr>
        <a:xfrm>
          <a:off x="10747375"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12</xdr:row>
      <xdr:rowOff>101600</xdr:rowOff>
    </xdr:from>
    <xdr:to>
      <xdr:col>54</xdr:col>
      <xdr:colOff>38100</xdr:colOff>
      <xdr:row>12</xdr:row>
      <xdr:rowOff>101600</xdr:rowOff>
    </xdr:to>
    <xdr:cxnSp macro="">
      <xdr:nvCxnSpPr>
        <xdr:cNvPr id="27" name="直線コネクタ 26">
          <a:extLst>
            <a:ext uri="{FF2B5EF4-FFF2-40B4-BE49-F238E27FC236}">
              <a16:creationId xmlns:a16="http://schemas.microsoft.com/office/drawing/2014/main" id="{00000000-0008-0000-0400-00001B000000}"/>
            </a:ext>
          </a:extLst>
        </xdr:cNvPr>
        <xdr:cNvCxnSpPr/>
      </xdr:nvCxnSpPr>
      <xdr:spPr>
        <a:xfrm>
          <a:off x="10668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146050</xdr:colOff>
      <xdr:row>13</xdr:row>
      <xdr:rowOff>168275</xdr:rowOff>
    </xdr:from>
    <xdr:to>
      <xdr:col>53</xdr:col>
      <xdr:colOff>146050</xdr:colOff>
      <xdr:row>14</xdr:row>
      <xdr:rowOff>136525</xdr:rowOff>
    </xdr:to>
    <xdr:cxnSp macro="">
      <xdr:nvCxnSpPr>
        <xdr:cNvPr id="28" name="直線コネクタ 27">
          <a:extLst>
            <a:ext uri="{FF2B5EF4-FFF2-40B4-BE49-F238E27FC236}">
              <a16:creationId xmlns:a16="http://schemas.microsoft.com/office/drawing/2014/main" id="{00000000-0008-0000-0400-00001C000000}"/>
            </a:ext>
          </a:extLst>
        </xdr:cNvPr>
        <xdr:cNvCxnSpPr/>
      </xdr:nvCxnSpPr>
      <xdr:spPr>
        <a:xfrm flipV="1">
          <a:off x="10747375"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14</xdr:row>
      <xdr:rowOff>139700</xdr:rowOff>
    </xdr:from>
    <xdr:to>
      <xdr:col>54</xdr:col>
      <xdr:colOff>38100</xdr:colOff>
      <xdr:row>14</xdr:row>
      <xdr:rowOff>139700</xdr:rowOff>
    </xdr:to>
    <xdr:cxnSp macro="">
      <xdr:nvCxnSpPr>
        <xdr:cNvPr id="29" name="直線コネクタ 28">
          <a:extLst>
            <a:ext uri="{FF2B5EF4-FFF2-40B4-BE49-F238E27FC236}">
              <a16:creationId xmlns:a16="http://schemas.microsoft.com/office/drawing/2014/main" id="{00000000-0008-0000-0400-00001D000000}"/>
            </a:ext>
          </a:extLst>
        </xdr:cNvPr>
        <xdr:cNvCxnSpPr/>
      </xdr:nvCxnSpPr>
      <xdr:spPr>
        <a:xfrm>
          <a:off x="10668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98425</xdr:colOff>
      <xdr:row>20</xdr:row>
      <xdr:rowOff>63500</xdr:rowOff>
    </xdr:from>
    <xdr:ext cx="8896666" cy="259045"/>
    <xdr:sp macro="" textlink="">
      <xdr:nvSpPr>
        <xdr:cNvPr id="30" name="テキスト ボックス 29">
          <a:extLst>
            <a:ext uri="{FF2B5EF4-FFF2-40B4-BE49-F238E27FC236}">
              <a16:creationId xmlns:a16="http://schemas.microsoft.com/office/drawing/2014/main" id="{00000000-0008-0000-0400-00001E000000}"/>
            </a:ext>
          </a:extLst>
        </xdr:cNvPr>
        <xdr:cNvSpPr txBox="1"/>
      </xdr:nvSpPr>
      <xdr:spPr>
        <a:xfrm>
          <a:off x="698500" y="3492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98425</xdr:colOff>
      <xdr:row>21</xdr:row>
      <xdr:rowOff>146050</xdr:rowOff>
    </xdr:from>
    <xdr:ext cx="6046335" cy="259045"/>
    <xdr:sp macro="" textlink="">
      <xdr:nvSpPr>
        <xdr:cNvPr id="31" name="テキスト ボックス 30">
          <a:extLst>
            <a:ext uri="{FF2B5EF4-FFF2-40B4-BE49-F238E27FC236}">
              <a16:creationId xmlns:a16="http://schemas.microsoft.com/office/drawing/2014/main" id="{00000000-0008-0000-0400-00001F000000}"/>
            </a:ext>
          </a:extLst>
        </xdr:cNvPr>
        <xdr:cNvSpPr txBox="1"/>
      </xdr:nvSpPr>
      <xdr:spPr>
        <a:xfrm>
          <a:off x="698500" y="3746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98425</xdr:colOff>
      <xdr:row>23</xdr:row>
      <xdr:rowOff>57150</xdr:rowOff>
    </xdr:from>
    <xdr:ext cx="8231805" cy="259045"/>
    <xdr:sp macro="" textlink="">
      <xdr:nvSpPr>
        <xdr:cNvPr id="32" name="テキスト ボックス 31">
          <a:extLst>
            <a:ext uri="{FF2B5EF4-FFF2-40B4-BE49-F238E27FC236}">
              <a16:creationId xmlns:a16="http://schemas.microsoft.com/office/drawing/2014/main" id="{00000000-0008-0000-0400-000020000000}"/>
            </a:ext>
          </a:extLst>
        </xdr:cNvPr>
        <xdr:cNvSpPr txBox="1"/>
      </xdr:nvSpPr>
      <xdr:spPr>
        <a:xfrm>
          <a:off x="698500" y="4000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6</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98425</xdr:colOff>
      <xdr:row>24</xdr:row>
      <xdr:rowOff>139700</xdr:rowOff>
    </xdr:from>
    <xdr:ext cx="184731" cy="259045"/>
    <xdr:sp macro="" textlink="">
      <xdr:nvSpPr>
        <xdr:cNvPr id="33" name="テキスト ボックス 32">
          <a:extLst>
            <a:ext uri="{FF2B5EF4-FFF2-40B4-BE49-F238E27FC236}">
              <a16:creationId xmlns:a16="http://schemas.microsoft.com/office/drawing/2014/main" id="{00000000-0008-0000-0400-000021000000}"/>
            </a:ext>
          </a:extLst>
        </xdr:cNvPr>
        <xdr:cNvSpPr txBox="1"/>
      </xdr:nvSpPr>
      <xdr:spPr>
        <a:xfrm>
          <a:off x="698500" y="42545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27</xdr:row>
      <xdr:rowOff>69850</xdr:rowOff>
    </xdr:from>
    <xdr:to>
      <xdr:col>26</xdr:col>
      <xdr:colOff>184150</xdr:colOff>
      <xdr:row>29</xdr:row>
      <xdr:rowOff>44450</xdr:rowOff>
    </xdr:to>
    <xdr:sp macro="" textlink="">
      <xdr:nvSpPr>
        <xdr:cNvPr id="34" name="正方形/長方形 33">
          <a:extLst>
            <a:ext uri="{FF2B5EF4-FFF2-40B4-BE49-F238E27FC236}">
              <a16:creationId xmlns:a16="http://schemas.microsoft.com/office/drawing/2014/main" id="{00000000-0008-0000-0400-000022000000}"/>
            </a:ext>
          </a:extLst>
        </xdr:cNvPr>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26</xdr:col>
      <xdr:colOff>196850</xdr:colOff>
      <xdr:row>27</xdr:row>
      <xdr:rowOff>133350</xdr:rowOff>
    </xdr:from>
    <xdr:to>
      <xdr:col>34</xdr:col>
      <xdr:colOff>120650</xdr:colOff>
      <xdr:row>29</xdr:row>
      <xdr:rowOff>44450</xdr:rowOff>
    </xdr:to>
    <xdr:sp macro="" textlink="">
      <xdr:nvSpPr>
        <xdr:cNvPr id="35" name="正方形/長方形 34">
          <a:extLst>
            <a:ext uri="{FF2B5EF4-FFF2-40B4-BE49-F238E27FC236}">
              <a16:creationId xmlns:a16="http://schemas.microsoft.com/office/drawing/2014/main" id="{00000000-0008-0000-0400-000023000000}"/>
            </a:ext>
          </a:extLst>
        </xdr:cNvPr>
        <xdr:cNvSpPr/>
      </xdr:nvSpPr>
      <xdr:spPr>
        <a:xfrm>
          <a:off x="5397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28</xdr:row>
      <xdr:rowOff>152400</xdr:rowOff>
    </xdr:from>
    <xdr:to>
      <xdr:col>34</xdr:col>
      <xdr:colOff>120650</xdr:colOff>
      <xdr:row>30</xdr:row>
      <xdr:rowOff>63500</xdr:rowOff>
    </xdr:to>
    <xdr:sp macro="" textlink="">
      <xdr:nvSpPr>
        <xdr:cNvPr id="36" name="正方形/長方形 35">
          <a:extLst>
            <a:ext uri="{FF2B5EF4-FFF2-40B4-BE49-F238E27FC236}">
              <a16:creationId xmlns:a16="http://schemas.microsoft.com/office/drawing/2014/main" id="{00000000-0008-0000-0400-000024000000}"/>
            </a:ext>
          </a:extLst>
        </xdr:cNvPr>
        <xdr:cNvSpPr/>
      </xdr:nvSpPr>
      <xdr:spPr>
        <a:xfrm>
          <a:off x="5397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115/132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27</xdr:row>
      <xdr:rowOff>133350</xdr:rowOff>
    </xdr:from>
    <xdr:to>
      <xdr:col>42</xdr:col>
      <xdr:colOff>82550</xdr:colOff>
      <xdr:row>29</xdr:row>
      <xdr:rowOff>44450</xdr:rowOff>
    </xdr:to>
    <xdr:sp macro="" textlink="">
      <xdr:nvSpPr>
        <xdr:cNvPr id="37" name="正方形/長方形 36">
          <a:extLst>
            <a:ext uri="{FF2B5EF4-FFF2-40B4-BE49-F238E27FC236}">
              <a16:creationId xmlns:a16="http://schemas.microsoft.com/office/drawing/2014/main" id="{00000000-0008-0000-0400-000025000000}"/>
            </a:ext>
          </a:extLst>
        </xdr:cNvPr>
        <xdr:cNvSpPr/>
      </xdr:nvSpPr>
      <xdr:spPr>
        <a:xfrm>
          <a:off x="7086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28</xdr:row>
      <xdr:rowOff>152400</xdr:rowOff>
    </xdr:from>
    <xdr:to>
      <xdr:col>42</xdr:col>
      <xdr:colOff>82550</xdr:colOff>
      <xdr:row>30</xdr:row>
      <xdr:rowOff>63500</xdr:rowOff>
    </xdr:to>
    <xdr:sp macro="" textlink="">
      <xdr:nvSpPr>
        <xdr:cNvPr id="38" name="正方形/長方形 37">
          <a:extLst>
            <a:ext uri="{FF2B5EF4-FFF2-40B4-BE49-F238E27FC236}">
              <a16:creationId xmlns:a16="http://schemas.microsoft.com/office/drawing/2014/main" id="{00000000-0008-0000-0400-000026000000}"/>
            </a:ext>
          </a:extLst>
        </xdr:cNvPr>
        <xdr:cNvSpPr/>
      </xdr:nvSpPr>
      <xdr:spPr>
        <a:xfrm>
          <a:off x="7086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27</xdr:row>
      <xdr:rowOff>133350</xdr:rowOff>
    </xdr:from>
    <xdr:to>
      <xdr:col>51</xdr:col>
      <xdr:colOff>22225</xdr:colOff>
      <xdr:row>29</xdr:row>
      <xdr:rowOff>44450</xdr:rowOff>
    </xdr:to>
    <xdr:sp macro="" textlink="">
      <xdr:nvSpPr>
        <xdr:cNvPr id="39" name="正方形/長方形 38">
          <a:extLst>
            <a:ext uri="{FF2B5EF4-FFF2-40B4-BE49-F238E27FC236}">
              <a16:creationId xmlns:a16="http://schemas.microsoft.com/office/drawing/2014/main" id="{00000000-0008-0000-0400-000027000000}"/>
            </a:ext>
          </a:extLst>
        </xdr:cNvPr>
        <xdr:cNvSpPr/>
      </xdr:nvSpPr>
      <xdr:spPr>
        <a:xfrm>
          <a:off x="8699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43</xdr:col>
      <xdr:colOff>98425</xdr:colOff>
      <xdr:row>28</xdr:row>
      <xdr:rowOff>152400</xdr:rowOff>
    </xdr:from>
    <xdr:to>
      <xdr:col>51</xdr:col>
      <xdr:colOff>22225</xdr:colOff>
      <xdr:row>30</xdr:row>
      <xdr:rowOff>63500</xdr:rowOff>
    </xdr:to>
    <xdr:sp macro="" textlink="">
      <xdr:nvSpPr>
        <xdr:cNvPr id="40" name="正方形/長方形 39">
          <a:extLst>
            <a:ext uri="{FF2B5EF4-FFF2-40B4-BE49-F238E27FC236}">
              <a16:creationId xmlns:a16="http://schemas.microsoft.com/office/drawing/2014/main" id="{00000000-0008-0000-0400-000028000000}"/>
            </a:ext>
          </a:extLst>
        </xdr:cNvPr>
        <xdr:cNvSpPr/>
      </xdr:nvSpPr>
      <xdr:spPr>
        <a:xfrm>
          <a:off x="8699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30</xdr:row>
      <xdr:rowOff>127000</xdr:rowOff>
    </xdr:from>
    <xdr:to>
      <xdr:col>26</xdr:col>
      <xdr:colOff>184150</xdr:colOff>
      <xdr:row>44</xdr:row>
      <xdr:rowOff>12700</xdr:rowOff>
    </xdr:to>
    <xdr:sp macro="" textlink="">
      <xdr:nvSpPr>
        <xdr:cNvPr id="41" name="正方形/長方形 40">
          <a:extLst>
            <a:ext uri="{FF2B5EF4-FFF2-40B4-BE49-F238E27FC236}">
              <a16:creationId xmlns:a16="http://schemas.microsoft.com/office/drawing/2014/main" id="{00000000-0008-0000-0400-000029000000}"/>
            </a:ext>
          </a:extLst>
        </xdr:cNvPr>
        <xdr:cNvSpPr/>
      </xdr:nvSpPr>
      <xdr:spPr>
        <a:xfrm>
          <a:off x="762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30</xdr:row>
      <xdr:rowOff>127000</xdr:rowOff>
    </xdr:from>
    <xdr:to>
      <xdr:col>55</xdr:col>
      <xdr:colOff>47625</xdr:colOff>
      <xdr:row>44</xdr:row>
      <xdr:rowOff>12700</xdr:rowOff>
    </xdr:to>
    <xdr:sp macro="" textlink="">
      <xdr:nvSpPr>
        <xdr:cNvPr id="42" name="正方形/長方形 41">
          <a:extLst>
            <a:ext uri="{FF2B5EF4-FFF2-40B4-BE49-F238E27FC236}">
              <a16:creationId xmlns:a16="http://schemas.microsoft.com/office/drawing/2014/main" id="{00000000-0008-0000-0400-00002A000000}"/>
            </a:ext>
          </a:extLst>
        </xdr:cNvPr>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30</xdr:row>
      <xdr:rowOff>127000</xdr:rowOff>
    </xdr:from>
    <xdr:to>
      <xdr:col>47</xdr:col>
      <xdr:colOff>187325</xdr:colOff>
      <xdr:row>32</xdr:row>
      <xdr:rowOff>38100</xdr:rowOff>
    </xdr:to>
    <xdr:sp macro="" textlink="">
      <xdr:nvSpPr>
        <xdr:cNvPr id="43" name="正方形/長方形 42">
          <a:extLst>
            <a:ext uri="{FF2B5EF4-FFF2-40B4-BE49-F238E27FC236}">
              <a16:creationId xmlns:a16="http://schemas.microsoft.com/office/drawing/2014/main" id="{00000000-0008-0000-0400-00002B000000}"/>
            </a:ext>
          </a:extLst>
        </xdr:cNvPr>
        <xdr:cNvSpPr/>
      </xdr:nvSpPr>
      <xdr:spPr>
        <a:xfrm>
          <a:off x="5778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人件費の分析欄</a:t>
          </a:r>
        </a:p>
      </xdr:txBody>
    </xdr:sp>
    <xdr:clientData/>
  </xdr:twoCellAnchor>
  <xdr:twoCellAnchor>
    <xdr:from>
      <xdr:col>29</xdr:col>
      <xdr:colOff>15875</xdr:colOff>
      <xdr:row>32</xdr:row>
      <xdr:rowOff>101600</xdr:rowOff>
    </xdr:from>
    <xdr:to>
      <xdr:col>54</xdr:col>
      <xdr:colOff>95250</xdr:colOff>
      <xdr:row>43</xdr:row>
      <xdr:rowOff>120650</xdr:rowOff>
    </xdr:to>
    <xdr:sp macro="" textlink="" fLocksText="0">
      <xdr:nvSpPr>
        <xdr:cNvPr id="44" name="テキスト ボックス 43">
          <a:extLst>
            <a:ext uri="{FF2B5EF4-FFF2-40B4-BE49-F238E27FC236}">
              <a16:creationId xmlns:a16="http://schemas.microsoft.com/office/drawing/2014/main" id="{00000000-0008-0000-0400-00002C000000}"/>
            </a:ext>
          </a:extLst>
        </xdr:cNvPr>
        <xdr:cNvSpPr txBox="1"/>
      </xdr:nvSpPr>
      <xdr:spPr>
        <a:xfrm>
          <a:off x="5816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200">
              <a:solidFill>
                <a:sysClr val="windowText" lastClr="000000"/>
              </a:solidFill>
              <a:latin typeface="ＭＳ Ｐゴシック" panose="020B0600070205080204" pitchFamily="50" charset="-128"/>
              <a:ea typeface="ＭＳ Ｐゴシック" panose="020B0600070205080204" pitchFamily="50" charset="-128"/>
            </a:rPr>
            <a:t>　人件費に係る経常収支比率は、類似団体を</a:t>
          </a:r>
          <a:r>
            <a:rPr kumimoji="1" lang="en-US" altLang="ja-JP" sz="1200">
              <a:solidFill>
                <a:sysClr val="windowText" lastClr="000000"/>
              </a:solidFill>
              <a:latin typeface="ＭＳ Ｐゴシック" panose="020B0600070205080204" pitchFamily="50" charset="-128"/>
              <a:ea typeface="ＭＳ Ｐゴシック" panose="020B0600070205080204" pitchFamily="50" charset="-128"/>
            </a:rPr>
            <a:t>4.7</a:t>
          </a:r>
          <a:r>
            <a:rPr kumimoji="1" lang="ja-JP" altLang="en-US" sz="1200">
              <a:solidFill>
                <a:sysClr val="windowText" lastClr="000000"/>
              </a:solidFill>
              <a:latin typeface="ＭＳ Ｐゴシック" panose="020B0600070205080204" pitchFamily="50" charset="-128"/>
              <a:ea typeface="ＭＳ Ｐゴシック" panose="020B0600070205080204" pitchFamily="50" charset="-128"/>
            </a:rPr>
            <a:t>ポイント上回っている。これは、類似団体と比較し、給与等の水準は低いものの、職員数が多いことが要因となっている。</a:t>
          </a:r>
        </a:p>
        <a:p>
          <a:r>
            <a:rPr kumimoji="1" lang="ja-JP" altLang="en-US" sz="1200">
              <a:solidFill>
                <a:sysClr val="windowText" lastClr="000000"/>
              </a:solidFill>
              <a:latin typeface="ＭＳ Ｐゴシック" panose="020B0600070205080204" pitchFamily="50" charset="-128"/>
              <a:ea typeface="ＭＳ Ｐゴシック" panose="020B0600070205080204" pitchFamily="50" charset="-128"/>
            </a:rPr>
            <a:t>　令和５年度から本庁集約型の組織体制へと再編されたことを受け、今後</a:t>
          </a:r>
          <a:r>
            <a:rPr kumimoji="1" lang="en-US" altLang="ja-JP" sz="1200">
              <a:solidFill>
                <a:sysClr val="windowText" lastClr="000000"/>
              </a:solidFill>
              <a:latin typeface="ＭＳ Ｐゴシック" panose="020B0600070205080204" pitchFamily="50" charset="-128"/>
              <a:ea typeface="ＭＳ Ｐゴシック" panose="020B0600070205080204" pitchFamily="50" charset="-128"/>
            </a:rPr>
            <a:t>10</a:t>
          </a:r>
          <a:r>
            <a:rPr kumimoji="1" lang="ja-JP" altLang="en-US" sz="1200">
              <a:solidFill>
                <a:sysClr val="windowText" lastClr="000000"/>
              </a:solidFill>
              <a:latin typeface="ＭＳ Ｐゴシック" panose="020B0600070205080204" pitchFamily="50" charset="-128"/>
              <a:ea typeface="ＭＳ Ｐゴシック" panose="020B0600070205080204" pitchFamily="50" charset="-128"/>
            </a:rPr>
            <a:t>年間で</a:t>
          </a:r>
          <a:r>
            <a:rPr kumimoji="1" lang="en-US" altLang="ja-JP" sz="1200">
              <a:solidFill>
                <a:sysClr val="windowText" lastClr="000000"/>
              </a:solidFill>
              <a:latin typeface="ＭＳ Ｐゴシック" panose="020B0600070205080204" pitchFamily="50" charset="-128"/>
              <a:ea typeface="ＭＳ Ｐゴシック" panose="020B0600070205080204" pitchFamily="50" charset="-128"/>
            </a:rPr>
            <a:t>50</a:t>
          </a:r>
          <a:r>
            <a:rPr kumimoji="1" lang="ja-JP" altLang="en-US" sz="1200">
              <a:solidFill>
                <a:sysClr val="windowText" lastClr="000000"/>
              </a:solidFill>
              <a:latin typeface="ＭＳ Ｐゴシック" panose="020B0600070205080204" pitchFamily="50" charset="-128"/>
              <a:ea typeface="ＭＳ Ｐゴシック" panose="020B0600070205080204" pitchFamily="50" charset="-128"/>
            </a:rPr>
            <a:t>人の職員削減計画を進めているものの、給与改定に伴い人件費が増加傾向となっている。今後も、人事部局と連携し、業務効率の向上や人員配置の見直しによる人件費の抑制に努める。</a:t>
          </a:r>
        </a:p>
      </xdr:txBody>
    </xdr:sp>
    <xdr:clientData/>
  </xdr:twoCellAnchor>
  <xdr:oneCellAnchor>
    <xdr:from>
      <xdr:col>3</xdr:col>
      <xdr:colOff>123825</xdr:colOff>
      <xdr:row>29</xdr:row>
      <xdr:rowOff>107950</xdr:rowOff>
    </xdr:from>
    <xdr:ext cx="298543" cy="225703"/>
    <xdr:sp macro="" textlink="">
      <xdr:nvSpPr>
        <xdr:cNvPr id="45" name="テキスト ボックス 44">
          <a:extLst>
            <a:ext uri="{FF2B5EF4-FFF2-40B4-BE49-F238E27FC236}">
              <a16:creationId xmlns:a16="http://schemas.microsoft.com/office/drawing/2014/main" id="{00000000-0008-0000-0400-00002D000000}"/>
            </a:ext>
          </a:extLst>
        </xdr:cNvPr>
        <xdr:cNvSpPr txBox="1"/>
      </xdr:nvSpPr>
      <xdr:spPr>
        <a:xfrm>
          <a:off x="723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44</xdr:row>
      <xdr:rowOff>12700</xdr:rowOff>
    </xdr:from>
    <xdr:to>
      <xdr:col>26</xdr:col>
      <xdr:colOff>184150</xdr:colOff>
      <xdr:row>44</xdr:row>
      <xdr:rowOff>12700</xdr:rowOff>
    </xdr:to>
    <xdr:cxnSp macro="">
      <xdr:nvCxnSpPr>
        <xdr:cNvPr id="46" name="直線コネクタ 45">
          <a:extLst>
            <a:ext uri="{FF2B5EF4-FFF2-40B4-BE49-F238E27FC236}">
              <a16:creationId xmlns:a16="http://schemas.microsoft.com/office/drawing/2014/main" id="{00000000-0008-0000-0400-00002E000000}"/>
            </a:ext>
          </a:extLst>
        </xdr:cNvPr>
        <xdr:cNvCxnSpPr/>
      </xdr:nvCxnSpPr>
      <xdr:spPr>
        <a:xfrm>
          <a:off x="762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43</xdr:row>
      <xdr:rowOff>41927</xdr:rowOff>
    </xdr:from>
    <xdr:ext cx="508000" cy="259045"/>
    <xdr:sp macro="" textlink="">
      <xdr:nvSpPr>
        <xdr:cNvPr id="47" name="テキスト ボックス 46">
          <a:extLst>
            <a:ext uri="{FF2B5EF4-FFF2-40B4-BE49-F238E27FC236}">
              <a16:creationId xmlns:a16="http://schemas.microsoft.com/office/drawing/2014/main" id="{00000000-0008-0000-0400-00002F000000}"/>
            </a:ext>
          </a:extLst>
        </xdr:cNvPr>
        <xdr:cNvSpPr txBox="1"/>
      </xdr:nvSpPr>
      <xdr:spPr>
        <a:xfrm>
          <a:off x="254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41</xdr:row>
      <xdr:rowOff>69850</xdr:rowOff>
    </xdr:from>
    <xdr:to>
      <xdr:col>26</xdr:col>
      <xdr:colOff>184150</xdr:colOff>
      <xdr:row>41</xdr:row>
      <xdr:rowOff>69850</xdr:rowOff>
    </xdr:to>
    <xdr:cxnSp macro="">
      <xdr:nvCxnSpPr>
        <xdr:cNvPr id="48" name="直線コネクタ 47">
          <a:extLst>
            <a:ext uri="{FF2B5EF4-FFF2-40B4-BE49-F238E27FC236}">
              <a16:creationId xmlns:a16="http://schemas.microsoft.com/office/drawing/2014/main" id="{00000000-0008-0000-0400-000030000000}"/>
            </a:ext>
          </a:extLst>
        </xdr:cNvPr>
        <xdr:cNvCxnSpPr/>
      </xdr:nvCxnSpPr>
      <xdr:spPr>
        <a:xfrm>
          <a:off x="762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40</xdr:row>
      <xdr:rowOff>99077</xdr:rowOff>
    </xdr:from>
    <xdr:ext cx="508000" cy="259045"/>
    <xdr:sp macro="" textlink="">
      <xdr:nvSpPr>
        <xdr:cNvPr id="49" name="テキスト ボックス 48">
          <a:extLst>
            <a:ext uri="{FF2B5EF4-FFF2-40B4-BE49-F238E27FC236}">
              <a16:creationId xmlns:a16="http://schemas.microsoft.com/office/drawing/2014/main" id="{00000000-0008-0000-0400-000031000000}"/>
            </a:ext>
          </a:extLst>
        </xdr:cNvPr>
        <xdr:cNvSpPr txBox="1"/>
      </xdr:nvSpPr>
      <xdr:spPr>
        <a:xfrm>
          <a:off x="254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38</xdr:row>
      <xdr:rowOff>127000</xdr:rowOff>
    </xdr:from>
    <xdr:to>
      <xdr:col>26</xdr:col>
      <xdr:colOff>184150</xdr:colOff>
      <xdr:row>38</xdr:row>
      <xdr:rowOff>127000</xdr:rowOff>
    </xdr:to>
    <xdr:cxnSp macro="">
      <xdr:nvCxnSpPr>
        <xdr:cNvPr id="50" name="直線コネクタ 49">
          <a:extLst>
            <a:ext uri="{FF2B5EF4-FFF2-40B4-BE49-F238E27FC236}">
              <a16:creationId xmlns:a16="http://schemas.microsoft.com/office/drawing/2014/main" id="{00000000-0008-0000-0400-000032000000}"/>
            </a:ext>
          </a:extLst>
        </xdr:cNvPr>
        <xdr:cNvCxnSpPr/>
      </xdr:nvCxnSpPr>
      <xdr:spPr>
        <a:xfrm>
          <a:off x="762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37</xdr:row>
      <xdr:rowOff>156227</xdr:rowOff>
    </xdr:from>
    <xdr:ext cx="508000" cy="259045"/>
    <xdr:sp macro="" textlink="">
      <xdr:nvSpPr>
        <xdr:cNvPr id="51" name="テキスト ボックス 50">
          <a:extLst>
            <a:ext uri="{FF2B5EF4-FFF2-40B4-BE49-F238E27FC236}">
              <a16:creationId xmlns:a16="http://schemas.microsoft.com/office/drawing/2014/main" id="{00000000-0008-0000-0400-000033000000}"/>
            </a:ext>
          </a:extLst>
        </xdr:cNvPr>
        <xdr:cNvSpPr txBox="1"/>
      </xdr:nvSpPr>
      <xdr:spPr>
        <a:xfrm>
          <a:off x="254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36</xdr:row>
      <xdr:rowOff>12700</xdr:rowOff>
    </xdr:from>
    <xdr:to>
      <xdr:col>26</xdr:col>
      <xdr:colOff>184150</xdr:colOff>
      <xdr:row>36</xdr:row>
      <xdr:rowOff>12700</xdr:rowOff>
    </xdr:to>
    <xdr:cxnSp macro="">
      <xdr:nvCxnSpPr>
        <xdr:cNvPr id="52" name="直線コネクタ 51">
          <a:extLst>
            <a:ext uri="{FF2B5EF4-FFF2-40B4-BE49-F238E27FC236}">
              <a16:creationId xmlns:a16="http://schemas.microsoft.com/office/drawing/2014/main" id="{00000000-0008-0000-0400-000034000000}"/>
            </a:ext>
          </a:extLst>
        </xdr:cNvPr>
        <xdr:cNvCxnSpPr/>
      </xdr:nvCxnSpPr>
      <xdr:spPr>
        <a:xfrm>
          <a:off x="762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35</xdr:row>
      <xdr:rowOff>41927</xdr:rowOff>
    </xdr:from>
    <xdr:ext cx="508000" cy="259045"/>
    <xdr:sp macro="" textlink="">
      <xdr:nvSpPr>
        <xdr:cNvPr id="53" name="テキスト ボックス 52">
          <a:extLst>
            <a:ext uri="{FF2B5EF4-FFF2-40B4-BE49-F238E27FC236}">
              <a16:creationId xmlns:a16="http://schemas.microsoft.com/office/drawing/2014/main" id="{00000000-0008-0000-0400-000035000000}"/>
            </a:ext>
          </a:extLst>
        </xdr:cNvPr>
        <xdr:cNvSpPr txBox="1"/>
      </xdr:nvSpPr>
      <xdr:spPr>
        <a:xfrm>
          <a:off x="254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33</xdr:row>
      <xdr:rowOff>69850</xdr:rowOff>
    </xdr:from>
    <xdr:to>
      <xdr:col>26</xdr:col>
      <xdr:colOff>184150</xdr:colOff>
      <xdr:row>33</xdr:row>
      <xdr:rowOff>69850</xdr:rowOff>
    </xdr:to>
    <xdr:cxnSp macro="">
      <xdr:nvCxnSpPr>
        <xdr:cNvPr id="54" name="直線コネクタ 53">
          <a:extLst>
            <a:ext uri="{FF2B5EF4-FFF2-40B4-BE49-F238E27FC236}">
              <a16:creationId xmlns:a16="http://schemas.microsoft.com/office/drawing/2014/main" id="{00000000-0008-0000-0400-000036000000}"/>
            </a:ext>
          </a:extLst>
        </xdr:cNvPr>
        <xdr:cNvCxnSpPr/>
      </xdr:nvCxnSpPr>
      <xdr:spPr>
        <a:xfrm>
          <a:off x="762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32</xdr:row>
      <xdr:rowOff>99077</xdr:rowOff>
    </xdr:from>
    <xdr:ext cx="508000" cy="259045"/>
    <xdr:sp macro="" textlink="">
      <xdr:nvSpPr>
        <xdr:cNvPr id="55" name="テキスト ボックス 54">
          <a:extLst>
            <a:ext uri="{FF2B5EF4-FFF2-40B4-BE49-F238E27FC236}">
              <a16:creationId xmlns:a16="http://schemas.microsoft.com/office/drawing/2014/main" id="{00000000-0008-0000-0400-000037000000}"/>
            </a:ext>
          </a:extLst>
        </xdr:cNvPr>
        <xdr:cNvSpPr txBox="1"/>
      </xdr:nvSpPr>
      <xdr:spPr>
        <a:xfrm>
          <a:off x="254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30</xdr:row>
      <xdr:rowOff>127000</xdr:rowOff>
    </xdr:to>
    <xdr:cxnSp macro="">
      <xdr:nvCxnSpPr>
        <xdr:cNvPr id="56" name="直線コネクタ 55">
          <a:extLst>
            <a:ext uri="{FF2B5EF4-FFF2-40B4-BE49-F238E27FC236}">
              <a16:creationId xmlns:a16="http://schemas.microsoft.com/office/drawing/2014/main" id="{00000000-0008-0000-0400-000038000000}"/>
            </a:ext>
          </a:extLst>
        </xdr:cNvPr>
        <xdr:cNvCxnSpPr/>
      </xdr:nvCxnSpPr>
      <xdr:spPr>
        <a:xfrm>
          <a:off x="762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29</xdr:row>
      <xdr:rowOff>156227</xdr:rowOff>
    </xdr:from>
    <xdr:ext cx="508000" cy="259045"/>
    <xdr:sp macro="" textlink="">
      <xdr:nvSpPr>
        <xdr:cNvPr id="57" name="テキスト ボックス 56">
          <a:extLst>
            <a:ext uri="{FF2B5EF4-FFF2-40B4-BE49-F238E27FC236}">
              <a16:creationId xmlns:a16="http://schemas.microsoft.com/office/drawing/2014/main" id="{00000000-0008-0000-0400-000039000000}"/>
            </a:ext>
          </a:extLst>
        </xdr:cNvPr>
        <xdr:cNvSpPr txBox="1"/>
      </xdr:nvSpPr>
      <xdr:spPr>
        <a:xfrm>
          <a:off x="254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44</xdr:row>
      <xdr:rowOff>12700</xdr:rowOff>
    </xdr:to>
    <xdr:sp macro="" textlink="">
      <xdr:nvSpPr>
        <xdr:cNvPr id="58" name="人件費グラフ枠">
          <a:extLst>
            <a:ext uri="{FF2B5EF4-FFF2-40B4-BE49-F238E27FC236}">
              <a16:creationId xmlns:a16="http://schemas.microsoft.com/office/drawing/2014/main" id="{00000000-0008-0000-0400-00003A000000}"/>
            </a:ext>
          </a:extLst>
        </xdr:cNvPr>
        <xdr:cNvSpPr/>
      </xdr:nvSpPr>
      <xdr:spPr>
        <a:xfrm>
          <a:off x="762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34</xdr:row>
      <xdr:rowOff>159004</xdr:rowOff>
    </xdr:from>
    <xdr:to>
      <xdr:col>24</xdr:col>
      <xdr:colOff>25400</xdr:colOff>
      <xdr:row>41</xdr:row>
      <xdr:rowOff>110998</xdr:rowOff>
    </xdr:to>
    <xdr:cxnSp macro="">
      <xdr:nvCxnSpPr>
        <xdr:cNvPr id="59" name="直線コネクタ 58">
          <a:extLst>
            <a:ext uri="{FF2B5EF4-FFF2-40B4-BE49-F238E27FC236}">
              <a16:creationId xmlns:a16="http://schemas.microsoft.com/office/drawing/2014/main" id="{00000000-0008-0000-0400-00003B000000}"/>
            </a:ext>
          </a:extLst>
        </xdr:cNvPr>
        <xdr:cNvCxnSpPr/>
      </xdr:nvCxnSpPr>
      <xdr:spPr>
        <a:xfrm flipV="1">
          <a:off x="4826000" y="5988304"/>
          <a:ext cx="0" cy="115214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41</xdr:row>
      <xdr:rowOff>83075</xdr:rowOff>
    </xdr:from>
    <xdr:ext cx="762000" cy="259045"/>
    <xdr:sp macro="" textlink="">
      <xdr:nvSpPr>
        <xdr:cNvPr id="60" name="人件費最小値テキスト">
          <a:extLst>
            <a:ext uri="{FF2B5EF4-FFF2-40B4-BE49-F238E27FC236}">
              <a16:creationId xmlns:a16="http://schemas.microsoft.com/office/drawing/2014/main" id="{00000000-0008-0000-0400-00003C000000}"/>
            </a:ext>
          </a:extLst>
        </xdr:cNvPr>
        <xdr:cNvSpPr txBox="1"/>
      </xdr:nvSpPr>
      <xdr:spPr>
        <a:xfrm>
          <a:off x="4914900" y="71125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41</xdr:row>
      <xdr:rowOff>110998</xdr:rowOff>
    </xdr:from>
    <xdr:to>
      <xdr:col>24</xdr:col>
      <xdr:colOff>114300</xdr:colOff>
      <xdr:row>41</xdr:row>
      <xdr:rowOff>110998</xdr:rowOff>
    </xdr:to>
    <xdr:cxnSp macro="">
      <xdr:nvCxnSpPr>
        <xdr:cNvPr id="61" name="直線コネクタ 60">
          <a:extLst>
            <a:ext uri="{FF2B5EF4-FFF2-40B4-BE49-F238E27FC236}">
              <a16:creationId xmlns:a16="http://schemas.microsoft.com/office/drawing/2014/main" id="{00000000-0008-0000-0400-00003D000000}"/>
            </a:ext>
          </a:extLst>
        </xdr:cNvPr>
        <xdr:cNvCxnSpPr/>
      </xdr:nvCxnSpPr>
      <xdr:spPr>
        <a:xfrm>
          <a:off x="4737100" y="71404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33</xdr:row>
      <xdr:rowOff>73931</xdr:rowOff>
    </xdr:from>
    <xdr:ext cx="762000" cy="259045"/>
    <xdr:sp macro="" textlink="">
      <xdr:nvSpPr>
        <xdr:cNvPr id="62" name="人件費最大値テキスト">
          <a:extLst>
            <a:ext uri="{FF2B5EF4-FFF2-40B4-BE49-F238E27FC236}">
              <a16:creationId xmlns:a16="http://schemas.microsoft.com/office/drawing/2014/main" id="{00000000-0008-0000-0400-00003E000000}"/>
            </a:ext>
          </a:extLst>
        </xdr:cNvPr>
        <xdr:cNvSpPr txBox="1"/>
      </xdr:nvSpPr>
      <xdr:spPr>
        <a:xfrm>
          <a:off x="4914900" y="57317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34</xdr:row>
      <xdr:rowOff>159004</xdr:rowOff>
    </xdr:from>
    <xdr:to>
      <xdr:col>24</xdr:col>
      <xdr:colOff>114300</xdr:colOff>
      <xdr:row>34</xdr:row>
      <xdr:rowOff>159004</xdr:rowOff>
    </xdr:to>
    <xdr:cxnSp macro="">
      <xdr:nvCxnSpPr>
        <xdr:cNvPr id="63" name="直線コネクタ 62">
          <a:extLst>
            <a:ext uri="{FF2B5EF4-FFF2-40B4-BE49-F238E27FC236}">
              <a16:creationId xmlns:a16="http://schemas.microsoft.com/office/drawing/2014/main" id="{00000000-0008-0000-0400-00003F000000}"/>
            </a:ext>
          </a:extLst>
        </xdr:cNvPr>
        <xdr:cNvCxnSpPr/>
      </xdr:nvCxnSpPr>
      <xdr:spPr>
        <a:xfrm>
          <a:off x="4737100" y="598830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38</xdr:row>
      <xdr:rowOff>104140</xdr:rowOff>
    </xdr:from>
    <xdr:to>
      <xdr:col>24</xdr:col>
      <xdr:colOff>25400</xdr:colOff>
      <xdr:row>38</xdr:row>
      <xdr:rowOff>168148</xdr:rowOff>
    </xdr:to>
    <xdr:cxnSp macro="">
      <xdr:nvCxnSpPr>
        <xdr:cNvPr id="64" name="直線コネクタ 63">
          <a:extLst>
            <a:ext uri="{FF2B5EF4-FFF2-40B4-BE49-F238E27FC236}">
              <a16:creationId xmlns:a16="http://schemas.microsoft.com/office/drawing/2014/main" id="{00000000-0008-0000-0400-000040000000}"/>
            </a:ext>
          </a:extLst>
        </xdr:cNvPr>
        <xdr:cNvCxnSpPr/>
      </xdr:nvCxnSpPr>
      <xdr:spPr>
        <a:xfrm>
          <a:off x="3987800" y="6619240"/>
          <a:ext cx="838200" cy="640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36</xdr:row>
      <xdr:rowOff>90441</xdr:rowOff>
    </xdr:from>
    <xdr:ext cx="762000" cy="259045"/>
    <xdr:sp macro="" textlink="">
      <xdr:nvSpPr>
        <xdr:cNvPr id="65" name="人件費平均値テキスト">
          <a:extLst>
            <a:ext uri="{FF2B5EF4-FFF2-40B4-BE49-F238E27FC236}">
              <a16:creationId xmlns:a16="http://schemas.microsoft.com/office/drawing/2014/main" id="{00000000-0008-0000-0400-000041000000}"/>
            </a:ext>
          </a:extLst>
        </xdr:cNvPr>
        <xdr:cNvSpPr txBox="1"/>
      </xdr:nvSpPr>
      <xdr:spPr>
        <a:xfrm>
          <a:off x="4914900" y="626264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37</xdr:row>
      <xdr:rowOff>73914</xdr:rowOff>
    </xdr:from>
    <xdr:to>
      <xdr:col>24</xdr:col>
      <xdr:colOff>76200</xdr:colOff>
      <xdr:row>38</xdr:row>
      <xdr:rowOff>4064</xdr:rowOff>
    </xdr:to>
    <xdr:sp macro="" textlink="">
      <xdr:nvSpPr>
        <xdr:cNvPr id="66" name="フローチャート: 判断 65">
          <a:extLst>
            <a:ext uri="{FF2B5EF4-FFF2-40B4-BE49-F238E27FC236}">
              <a16:creationId xmlns:a16="http://schemas.microsoft.com/office/drawing/2014/main" id="{00000000-0008-0000-0400-000042000000}"/>
            </a:ext>
          </a:extLst>
        </xdr:cNvPr>
        <xdr:cNvSpPr/>
      </xdr:nvSpPr>
      <xdr:spPr>
        <a:xfrm>
          <a:off x="4775200" y="64175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38</xdr:row>
      <xdr:rowOff>104140</xdr:rowOff>
    </xdr:from>
    <xdr:to>
      <xdr:col>19</xdr:col>
      <xdr:colOff>187325</xdr:colOff>
      <xdr:row>38</xdr:row>
      <xdr:rowOff>145288</xdr:rowOff>
    </xdr:to>
    <xdr:cxnSp macro="">
      <xdr:nvCxnSpPr>
        <xdr:cNvPr id="67" name="直線コネクタ 66">
          <a:extLst>
            <a:ext uri="{FF2B5EF4-FFF2-40B4-BE49-F238E27FC236}">
              <a16:creationId xmlns:a16="http://schemas.microsoft.com/office/drawing/2014/main" id="{00000000-0008-0000-0400-000043000000}"/>
            </a:ext>
          </a:extLst>
        </xdr:cNvPr>
        <xdr:cNvCxnSpPr/>
      </xdr:nvCxnSpPr>
      <xdr:spPr>
        <a:xfrm flipV="1">
          <a:off x="3098800" y="6619240"/>
          <a:ext cx="889000" cy="411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37</xdr:row>
      <xdr:rowOff>28194</xdr:rowOff>
    </xdr:from>
    <xdr:to>
      <xdr:col>20</xdr:col>
      <xdr:colOff>38100</xdr:colOff>
      <xdr:row>37</xdr:row>
      <xdr:rowOff>129794</xdr:rowOff>
    </xdr:to>
    <xdr:sp macro="" textlink="">
      <xdr:nvSpPr>
        <xdr:cNvPr id="68" name="フローチャート: 判断 67">
          <a:extLst>
            <a:ext uri="{FF2B5EF4-FFF2-40B4-BE49-F238E27FC236}">
              <a16:creationId xmlns:a16="http://schemas.microsoft.com/office/drawing/2014/main" id="{00000000-0008-0000-0400-000044000000}"/>
            </a:ext>
          </a:extLst>
        </xdr:cNvPr>
        <xdr:cNvSpPr/>
      </xdr:nvSpPr>
      <xdr:spPr>
        <a:xfrm>
          <a:off x="3937000" y="63718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35</xdr:row>
      <xdr:rowOff>139971</xdr:rowOff>
    </xdr:from>
    <xdr:ext cx="736600" cy="259045"/>
    <xdr:sp macro="" textlink="">
      <xdr:nvSpPr>
        <xdr:cNvPr id="69" name="テキスト ボックス 68">
          <a:extLst>
            <a:ext uri="{FF2B5EF4-FFF2-40B4-BE49-F238E27FC236}">
              <a16:creationId xmlns:a16="http://schemas.microsoft.com/office/drawing/2014/main" id="{00000000-0008-0000-0400-000045000000}"/>
            </a:ext>
          </a:extLst>
        </xdr:cNvPr>
        <xdr:cNvSpPr txBox="1"/>
      </xdr:nvSpPr>
      <xdr:spPr>
        <a:xfrm>
          <a:off x="3606800" y="614072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38</xdr:row>
      <xdr:rowOff>81280</xdr:rowOff>
    </xdr:from>
    <xdr:to>
      <xdr:col>15</xdr:col>
      <xdr:colOff>98425</xdr:colOff>
      <xdr:row>38</xdr:row>
      <xdr:rowOff>145288</xdr:rowOff>
    </xdr:to>
    <xdr:cxnSp macro="">
      <xdr:nvCxnSpPr>
        <xdr:cNvPr id="70" name="直線コネクタ 69">
          <a:extLst>
            <a:ext uri="{FF2B5EF4-FFF2-40B4-BE49-F238E27FC236}">
              <a16:creationId xmlns:a16="http://schemas.microsoft.com/office/drawing/2014/main" id="{00000000-0008-0000-0400-000046000000}"/>
            </a:ext>
          </a:extLst>
        </xdr:cNvPr>
        <xdr:cNvCxnSpPr/>
      </xdr:nvCxnSpPr>
      <xdr:spPr>
        <a:xfrm>
          <a:off x="2209800" y="6596380"/>
          <a:ext cx="889000" cy="640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37</xdr:row>
      <xdr:rowOff>19050</xdr:rowOff>
    </xdr:from>
    <xdr:to>
      <xdr:col>15</xdr:col>
      <xdr:colOff>149225</xdr:colOff>
      <xdr:row>37</xdr:row>
      <xdr:rowOff>120650</xdr:rowOff>
    </xdr:to>
    <xdr:sp macro="" textlink="">
      <xdr:nvSpPr>
        <xdr:cNvPr id="71" name="フローチャート: 判断 70">
          <a:extLst>
            <a:ext uri="{FF2B5EF4-FFF2-40B4-BE49-F238E27FC236}">
              <a16:creationId xmlns:a16="http://schemas.microsoft.com/office/drawing/2014/main" id="{00000000-0008-0000-0400-000047000000}"/>
            </a:ext>
          </a:extLst>
        </xdr:cNvPr>
        <xdr:cNvSpPr/>
      </xdr:nvSpPr>
      <xdr:spPr>
        <a:xfrm>
          <a:off x="3048000" y="636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35</xdr:row>
      <xdr:rowOff>130827</xdr:rowOff>
    </xdr:from>
    <xdr:ext cx="762000" cy="259045"/>
    <xdr:sp macro="" textlink="">
      <xdr:nvSpPr>
        <xdr:cNvPr id="72" name="テキスト ボックス 71">
          <a:extLst>
            <a:ext uri="{FF2B5EF4-FFF2-40B4-BE49-F238E27FC236}">
              <a16:creationId xmlns:a16="http://schemas.microsoft.com/office/drawing/2014/main" id="{00000000-0008-0000-0400-000048000000}"/>
            </a:ext>
          </a:extLst>
        </xdr:cNvPr>
        <xdr:cNvSpPr txBox="1"/>
      </xdr:nvSpPr>
      <xdr:spPr>
        <a:xfrm>
          <a:off x="2717800" y="6131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38</xdr:row>
      <xdr:rowOff>81280</xdr:rowOff>
    </xdr:from>
    <xdr:to>
      <xdr:col>11</xdr:col>
      <xdr:colOff>9525</xdr:colOff>
      <xdr:row>39</xdr:row>
      <xdr:rowOff>1270</xdr:rowOff>
    </xdr:to>
    <xdr:cxnSp macro="">
      <xdr:nvCxnSpPr>
        <xdr:cNvPr id="73" name="直線コネクタ 72">
          <a:extLst>
            <a:ext uri="{FF2B5EF4-FFF2-40B4-BE49-F238E27FC236}">
              <a16:creationId xmlns:a16="http://schemas.microsoft.com/office/drawing/2014/main" id="{00000000-0008-0000-0400-000049000000}"/>
            </a:ext>
          </a:extLst>
        </xdr:cNvPr>
        <xdr:cNvCxnSpPr/>
      </xdr:nvCxnSpPr>
      <xdr:spPr>
        <a:xfrm flipV="1">
          <a:off x="1320800" y="6596380"/>
          <a:ext cx="889000" cy="914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36</xdr:row>
      <xdr:rowOff>163068</xdr:rowOff>
    </xdr:from>
    <xdr:to>
      <xdr:col>11</xdr:col>
      <xdr:colOff>60325</xdr:colOff>
      <xdr:row>37</xdr:row>
      <xdr:rowOff>93218</xdr:rowOff>
    </xdr:to>
    <xdr:sp macro="" textlink="">
      <xdr:nvSpPr>
        <xdr:cNvPr id="74" name="フローチャート: 判断 73">
          <a:extLst>
            <a:ext uri="{FF2B5EF4-FFF2-40B4-BE49-F238E27FC236}">
              <a16:creationId xmlns:a16="http://schemas.microsoft.com/office/drawing/2014/main" id="{00000000-0008-0000-0400-00004A000000}"/>
            </a:ext>
          </a:extLst>
        </xdr:cNvPr>
        <xdr:cNvSpPr/>
      </xdr:nvSpPr>
      <xdr:spPr>
        <a:xfrm>
          <a:off x="2159000" y="63352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35</xdr:row>
      <xdr:rowOff>103395</xdr:rowOff>
    </xdr:from>
    <xdr:ext cx="762000" cy="259045"/>
    <xdr:sp macro="" textlink="">
      <xdr:nvSpPr>
        <xdr:cNvPr id="75" name="テキスト ボックス 74">
          <a:extLst>
            <a:ext uri="{FF2B5EF4-FFF2-40B4-BE49-F238E27FC236}">
              <a16:creationId xmlns:a16="http://schemas.microsoft.com/office/drawing/2014/main" id="{00000000-0008-0000-0400-00004B000000}"/>
            </a:ext>
          </a:extLst>
        </xdr:cNvPr>
        <xdr:cNvSpPr txBox="1"/>
      </xdr:nvSpPr>
      <xdr:spPr>
        <a:xfrm>
          <a:off x="1828800" y="61041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37</xdr:row>
      <xdr:rowOff>51054</xdr:rowOff>
    </xdr:from>
    <xdr:to>
      <xdr:col>6</xdr:col>
      <xdr:colOff>171450</xdr:colOff>
      <xdr:row>37</xdr:row>
      <xdr:rowOff>152654</xdr:rowOff>
    </xdr:to>
    <xdr:sp macro="" textlink="">
      <xdr:nvSpPr>
        <xdr:cNvPr id="76" name="フローチャート: 判断 75">
          <a:extLst>
            <a:ext uri="{FF2B5EF4-FFF2-40B4-BE49-F238E27FC236}">
              <a16:creationId xmlns:a16="http://schemas.microsoft.com/office/drawing/2014/main" id="{00000000-0008-0000-0400-00004C000000}"/>
            </a:ext>
          </a:extLst>
        </xdr:cNvPr>
        <xdr:cNvSpPr/>
      </xdr:nvSpPr>
      <xdr:spPr>
        <a:xfrm>
          <a:off x="1270000" y="63947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35</xdr:row>
      <xdr:rowOff>162831</xdr:rowOff>
    </xdr:from>
    <xdr:ext cx="762000" cy="259045"/>
    <xdr:sp macro="" textlink="">
      <xdr:nvSpPr>
        <xdr:cNvPr id="77" name="テキスト ボックス 76">
          <a:extLst>
            <a:ext uri="{FF2B5EF4-FFF2-40B4-BE49-F238E27FC236}">
              <a16:creationId xmlns:a16="http://schemas.microsoft.com/office/drawing/2014/main" id="{00000000-0008-0000-0400-00004D000000}"/>
            </a:ext>
          </a:extLst>
        </xdr:cNvPr>
        <xdr:cNvSpPr txBox="1"/>
      </xdr:nvSpPr>
      <xdr:spPr>
        <a:xfrm>
          <a:off x="939800" y="61635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44</xdr:row>
      <xdr:rowOff>10177</xdr:rowOff>
    </xdr:from>
    <xdr:ext cx="762000" cy="259045"/>
    <xdr:sp macro="" textlink="">
      <xdr:nvSpPr>
        <xdr:cNvPr id="78" name="テキスト ボックス 77">
          <a:extLst>
            <a:ext uri="{FF2B5EF4-FFF2-40B4-BE49-F238E27FC236}">
              <a16:creationId xmlns:a16="http://schemas.microsoft.com/office/drawing/2014/main" id="{00000000-0008-0000-0400-00004E000000}"/>
            </a:ext>
          </a:extLst>
        </xdr:cNvPr>
        <xdr:cNvSpPr txBox="1"/>
      </xdr:nvSpPr>
      <xdr:spPr>
        <a:xfrm>
          <a:off x="4610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44</xdr:row>
      <xdr:rowOff>10177</xdr:rowOff>
    </xdr:from>
    <xdr:ext cx="762000" cy="259045"/>
    <xdr:sp macro="" textlink="">
      <xdr:nvSpPr>
        <xdr:cNvPr id="79" name="テキスト ボックス 78">
          <a:extLst>
            <a:ext uri="{FF2B5EF4-FFF2-40B4-BE49-F238E27FC236}">
              <a16:creationId xmlns:a16="http://schemas.microsoft.com/office/drawing/2014/main" id="{00000000-0008-0000-0400-00004F000000}"/>
            </a:ext>
          </a:extLst>
        </xdr:cNvPr>
        <xdr:cNvSpPr txBox="1"/>
      </xdr:nvSpPr>
      <xdr:spPr>
        <a:xfrm>
          <a:off x="3771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44</xdr:row>
      <xdr:rowOff>10177</xdr:rowOff>
    </xdr:from>
    <xdr:ext cx="762000" cy="259045"/>
    <xdr:sp macro="" textlink="">
      <xdr:nvSpPr>
        <xdr:cNvPr id="80" name="テキスト ボックス 79">
          <a:extLst>
            <a:ext uri="{FF2B5EF4-FFF2-40B4-BE49-F238E27FC236}">
              <a16:creationId xmlns:a16="http://schemas.microsoft.com/office/drawing/2014/main" id="{00000000-0008-0000-0400-000050000000}"/>
            </a:ext>
          </a:extLst>
        </xdr:cNvPr>
        <xdr:cNvSpPr txBox="1"/>
      </xdr:nvSpPr>
      <xdr:spPr>
        <a:xfrm>
          <a:off x="2882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44</xdr:row>
      <xdr:rowOff>10177</xdr:rowOff>
    </xdr:from>
    <xdr:ext cx="762000" cy="259045"/>
    <xdr:sp macro="" textlink="">
      <xdr:nvSpPr>
        <xdr:cNvPr id="81" name="テキスト ボックス 80">
          <a:extLst>
            <a:ext uri="{FF2B5EF4-FFF2-40B4-BE49-F238E27FC236}">
              <a16:creationId xmlns:a16="http://schemas.microsoft.com/office/drawing/2014/main" id="{00000000-0008-0000-0400-000051000000}"/>
            </a:ext>
          </a:extLst>
        </xdr:cNvPr>
        <xdr:cNvSpPr txBox="1"/>
      </xdr:nvSpPr>
      <xdr:spPr>
        <a:xfrm>
          <a:off x="1993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44</xdr:row>
      <xdr:rowOff>10177</xdr:rowOff>
    </xdr:from>
    <xdr:ext cx="762000" cy="259045"/>
    <xdr:sp macro="" textlink="">
      <xdr:nvSpPr>
        <xdr:cNvPr id="82" name="テキスト ボックス 81">
          <a:extLst>
            <a:ext uri="{FF2B5EF4-FFF2-40B4-BE49-F238E27FC236}">
              <a16:creationId xmlns:a16="http://schemas.microsoft.com/office/drawing/2014/main" id="{00000000-0008-0000-0400-000052000000}"/>
            </a:ext>
          </a:extLst>
        </xdr:cNvPr>
        <xdr:cNvSpPr txBox="1"/>
      </xdr:nvSpPr>
      <xdr:spPr>
        <a:xfrm>
          <a:off x="1104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38</xdr:row>
      <xdr:rowOff>117348</xdr:rowOff>
    </xdr:from>
    <xdr:to>
      <xdr:col>24</xdr:col>
      <xdr:colOff>76200</xdr:colOff>
      <xdr:row>39</xdr:row>
      <xdr:rowOff>47498</xdr:rowOff>
    </xdr:to>
    <xdr:sp macro="" textlink="">
      <xdr:nvSpPr>
        <xdr:cNvPr id="83" name="楕円 82">
          <a:extLst>
            <a:ext uri="{FF2B5EF4-FFF2-40B4-BE49-F238E27FC236}">
              <a16:creationId xmlns:a16="http://schemas.microsoft.com/office/drawing/2014/main" id="{00000000-0008-0000-0400-000053000000}"/>
            </a:ext>
          </a:extLst>
        </xdr:cNvPr>
        <xdr:cNvSpPr/>
      </xdr:nvSpPr>
      <xdr:spPr>
        <a:xfrm>
          <a:off x="4775200" y="66324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38</xdr:row>
      <xdr:rowOff>89425</xdr:rowOff>
    </xdr:from>
    <xdr:ext cx="762000" cy="259045"/>
    <xdr:sp macro="" textlink="">
      <xdr:nvSpPr>
        <xdr:cNvPr id="84" name="人件費該当値テキスト">
          <a:extLst>
            <a:ext uri="{FF2B5EF4-FFF2-40B4-BE49-F238E27FC236}">
              <a16:creationId xmlns:a16="http://schemas.microsoft.com/office/drawing/2014/main" id="{00000000-0008-0000-0400-000054000000}"/>
            </a:ext>
          </a:extLst>
        </xdr:cNvPr>
        <xdr:cNvSpPr txBox="1"/>
      </xdr:nvSpPr>
      <xdr:spPr>
        <a:xfrm>
          <a:off x="4914900" y="66045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38</xdr:row>
      <xdr:rowOff>53340</xdr:rowOff>
    </xdr:from>
    <xdr:to>
      <xdr:col>20</xdr:col>
      <xdr:colOff>38100</xdr:colOff>
      <xdr:row>38</xdr:row>
      <xdr:rowOff>154940</xdr:rowOff>
    </xdr:to>
    <xdr:sp macro="" textlink="">
      <xdr:nvSpPr>
        <xdr:cNvPr id="85" name="楕円 84">
          <a:extLst>
            <a:ext uri="{FF2B5EF4-FFF2-40B4-BE49-F238E27FC236}">
              <a16:creationId xmlns:a16="http://schemas.microsoft.com/office/drawing/2014/main" id="{00000000-0008-0000-0400-000055000000}"/>
            </a:ext>
          </a:extLst>
        </xdr:cNvPr>
        <xdr:cNvSpPr/>
      </xdr:nvSpPr>
      <xdr:spPr>
        <a:xfrm>
          <a:off x="3937000" y="65684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38</xdr:row>
      <xdr:rowOff>139717</xdr:rowOff>
    </xdr:from>
    <xdr:ext cx="736600" cy="259045"/>
    <xdr:sp macro="" textlink="">
      <xdr:nvSpPr>
        <xdr:cNvPr id="86" name="テキスト ボックス 85">
          <a:extLst>
            <a:ext uri="{FF2B5EF4-FFF2-40B4-BE49-F238E27FC236}">
              <a16:creationId xmlns:a16="http://schemas.microsoft.com/office/drawing/2014/main" id="{00000000-0008-0000-0400-000056000000}"/>
            </a:ext>
          </a:extLst>
        </xdr:cNvPr>
        <xdr:cNvSpPr txBox="1"/>
      </xdr:nvSpPr>
      <xdr:spPr>
        <a:xfrm>
          <a:off x="3606800" y="665481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38</xdr:row>
      <xdr:rowOff>94488</xdr:rowOff>
    </xdr:from>
    <xdr:to>
      <xdr:col>15</xdr:col>
      <xdr:colOff>149225</xdr:colOff>
      <xdr:row>39</xdr:row>
      <xdr:rowOff>24638</xdr:rowOff>
    </xdr:to>
    <xdr:sp macro="" textlink="">
      <xdr:nvSpPr>
        <xdr:cNvPr id="87" name="楕円 86">
          <a:extLst>
            <a:ext uri="{FF2B5EF4-FFF2-40B4-BE49-F238E27FC236}">
              <a16:creationId xmlns:a16="http://schemas.microsoft.com/office/drawing/2014/main" id="{00000000-0008-0000-0400-000057000000}"/>
            </a:ext>
          </a:extLst>
        </xdr:cNvPr>
        <xdr:cNvSpPr/>
      </xdr:nvSpPr>
      <xdr:spPr>
        <a:xfrm>
          <a:off x="3048000" y="66095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39</xdr:row>
      <xdr:rowOff>9415</xdr:rowOff>
    </xdr:from>
    <xdr:ext cx="762000" cy="259045"/>
    <xdr:sp macro="" textlink="">
      <xdr:nvSpPr>
        <xdr:cNvPr id="88" name="テキスト ボックス 87">
          <a:extLst>
            <a:ext uri="{FF2B5EF4-FFF2-40B4-BE49-F238E27FC236}">
              <a16:creationId xmlns:a16="http://schemas.microsoft.com/office/drawing/2014/main" id="{00000000-0008-0000-0400-000058000000}"/>
            </a:ext>
          </a:extLst>
        </xdr:cNvPr>
        <xdr:cNvSpPr txBox="1"/>
      </xdr:nvSpPr>
      <xdr:spPr>
        <a:xfrm>
          <a:off x="2717800" y="66959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38</xdr:row>
      <xdr:rowOff>30480</xdr:rowOff>
    </xdr:from>
    <xdr:to>
      <xdr:col>11</xdr:col>
      <xdr:colOff>60325</xdr:colOff>
      <xdr:row>38</xdr:row>
      <xdr:rowOff>132080</xdr:rowOff>
    </xdr:to>
    <xdr:sp macro="" textlink="">
      <xdr:nvSpPr>
        <xdr:cNvPr id="89" name="楕円 88">
          <a:extLst>
            <a:ext uri="{FF2B5EF4-FFF2-40B4-BE49-F238E27FC236}">
              <a16:creationId xmlns:a16="http://schemas.microsoft.com/office/drawing/2014/main" id="{00000000-0008-0000-0400-000059000000}"/>
            </a:ext>
          </a:extLst>
        </xdr:cNvPr>
        <xdr:cNvSpPr/>
      </xdr:nvSpPr>
      <xdr:spPr>
        <a:xfrm>
          <a:off x="2159000" y="65455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38</xdr:row>
      <xdr:rowOff>116857</xdr:rowOff>
    </xdr:from>
    <xdr:ext cx="762000" cy="259045"/>
    <xdr:sp macro="" textlink="">
      <xdr:nvSpPr>
        <xdr:cNvPr id="90" name="テキスト ボックス 89">
          <a:extLst>
            <a:ext uri="{FF2B5EF4-FFF2-40B4-BE49-F238E27FC236}">
              <a16:creationId xmlns:a16="http://schemas.microsoft.com/office/drawing/2014/main" id="{00000000-0008-0000-0400-00005A000000}"/>
            </a:ext>
          </a:extLst>
        </xdr:cNvPr>
        <xdr:cNvSpPr txBox="1"/>
      </xdr:nvSpPr>
      <xdr:spPr>
        <a:xfrm>
          <a:off x="1828800" y="66319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38</xdr:row>
      <xdr:rowOff>121920</xdr:rowOff>
    </xdr:from>
    <xdr:to>
      <xdr:col>6</xdr:col>
      <xdr:colOff>171450</xdr:colOff>
      <xdr:row>39</xdr:row>
      <xdr:rowOff>52070</xdr:rowOff>
    </xdr:to>
    <xdr:sp macro="" textlink="">
      <xdr:nvSpPr>
        <xdr:cNvPr id="91" name="楕円 90">
          <a:extLst>
            <a:ext uri="{FF2B5EF4-FFF2-40B4-BE49-F238E27FC236}">
              <a16:creationId xmlns:a16="http://schemas.microsoft.com/office/drawing/2014/main" id="{00000000-0008-0000-0400-00005B000000}"/>
            </a:ext>
          </a:extLst>
        </xdr:cNvPr>
        <xdr:cNvSpPr/>
      </xdr:nvSpPr>
      <xdr:spPr>
        <a:xfrm>
          <a:off x="1270000" y="66370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39</xdr:row>
      <xdr:rowOff>36847</xdr:rowOff>
    </xdr:from>
    <xdr:ext cx="762000" cy="259045"/>
    <xdr:sp macro="" textlink="">
      <xdr:nvSpPr>
        <xdr:cNvPr id="92" name="テキスト ボックス 91">
          <a:extLst>
            <a:ext uri="{FF2B5EF4-FFF2-40B4-BE49-F238E27FC236}">
              <a16:creationId xmlns:a16="http://schemas.microsoft.com/office/drawing/2014/main" id="{00000000-0008-0000-0400-00005C000000}"/>
            </a:ext>
          </a:extLst>
        </xdr:cNvPr>
        <xdr:cNvSpPr txBox="1"/>
      </xdr:nvSpPr>
      <xdr:spPr>
        <a:xfrm>
          <a:off x="939800" y="67233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xdr:row>
      <xdr:rowOff>69850</xdr:rowOff>
    </xdr:from>
    <xdr:to>
      <xdr:col>85</xdr:col>
      <xdr:colOff>66675</xdr:colOff>
      <xdr:row>9</xdr:row>
      <xdr:rowOff>44450</xdr:rowOff>
    </xdr:to>
    <xdr:sp macro="" textlink="">
      <xdr:nvSpPr>
        <xdr:cNvPr id="93" name="正方形/長方形 92">
          <a:extLst>
            <a:ext uri="{FF2B5EF4-FFF2-40B4-BE49-F238E27FC236}">
              <a16:creationId xmlns:a16="http://schemas.microsoft.com/office/drawing/2014/main" id="{00000000-0008-0000-0400-00005D000000}"/>
            </a:ext>
          </a:extLst>
        </xdr:cNvPr>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85</xdr:col>
      <xdr:colOff>79375</xdr:colOff>
      <xdr:row>7</xdr:row>
      <xdr:rowOff>133350</xdr:rowOff>
    </xdr:from>
    <xdr:to>
      <xdr:col>93</xdr:col>
      <xdr:colOff>3175</xdr:colOff>
      <xdr:row>9</xdr:row>
      <xdr:rowOff>44450</xdr:rowOff>
    </xdr:to>
    <xdr:sp macro="" textlink="">
      <xdr:nvSpPr>
        <xdr:cNvPr id="94" name="正方形/長方形 93">
          <a:extLst>
            <a:ext uri="{FF2B5EF4-FFF2-40B4-BE49-F238E27FC236}">
              <a16:creationId xmlns:a16="http://schemas.microsoft.com/office/drawing/2014/main" id="{00000000-0008-0000-0400-00005E000000}"/>
            </a:ext>
          </a:extLst>
        </xdr:cNvPr>
        <xdr:cNvSpPr/>
      </xdr:nvSpPr>
      <xdr:spPr>
        <a:xfrm>
          <a:off x="17081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8</xdr:row>
      <xdr:rowOff>152400</xdr:rowOff>
    </xdr:from>
    <xdr:to>
      <xdr:col>93</xdr:col>
      <xdr:colOff>3175</xdr:colOff>
      <xdr:row>10</xdr:row>
      <xdr:rowOff>63500</xdr:rowOff>
    </xdr:to>
    <xdr:sp macro="" textlink="">
      <xdr:nvSpPr>
        <xdr:cNvPr id="95" name="正方形/長方形 94">
          <a:extLst>
            <a:ext uri="{FF2B5EF4-FFF2-40B4-BE49-F238E27FC236}">
              <a16:creationId xmlns:a16="http://schemas.microsoft.com/office/drawing/2014/main" id="{00000000-0008-0000-0400-00005F000000}"/>
            </a:ext>
          </a:extLst>
        </xdr:cNvPr>
        <xdr:cNvSpPr/>
      </xdr:nvSpPr>
      <xdr:spPr>
        <a:xfrm>
          <a:off x="17081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7</xdr:row>
      <xdr:rowOff>133350</xdr:rowOff>
    </xdr:from>
    <xdr:to>
      <xdr:col>100</xdr:col>
      <xdr:colOff>165100</xdr:colOff>
      <xdr:row>9</xdr:row>
      <xdr:rowOff>44450</xdr:rowOff>
    </xdr:to>
    <xdr:sp macro="" textlink="">
      <xdr:nvSpPr>
        <xdr:cNvPr id="96" name="正方形/長方形 95">
          <a:extLst>
            <a:ext uri="{FF2B5EF4-FFF2-40B4-BE49-F238E27FC236}">
              <a16:creationId xmlns:a16="http://schemas.microsoft.com/office/drawing/2014/main" id="{00000000-0008-0000-0400-000060000000}"/>
            </a:ext>
          </a:extLst>
        </xdr:cNvPr>
        <xdr:cNvSpPr/>
      </xdr:nvSpPr>
      <xdr:spPr>
        <a:xfrm>
          <a:off x="18770600" y="1333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8</xdr:row>
      <xdr:rowOff>152400</xdr:rowOff>
    </xdr:from>
    <xdr:to>
      <xdr:col>100</xdr:col>
      <xdr:colOff>165100</xdr:colOff>
      <xdr:row>10</xdr:row>
      <xdr:rowOff>63500</xdr:rowOff>
    </xdr:to>
    <xdr:sp macro="" textlink="">
      <xdr:nvSpPr>
        <xdr:cNvPr id="97" name="正方形/長方形 96">
          <a:extLst>
            <a:ext uri="{FF2B5EF4-FFF2-40B4-BE49-F238E27FC236}">
              <a16:creationId xmlns:a16="http://schemas.microsoft.com/office/drawing/2014/main" id="{00000000-0008-0000-0400-000061000000}"/>
            </a:ext>
          </a:extLst>
        </xdr:cNvPr>
        <xdr:cNvSpPr/>
      </xdr:nvSpPr>
      <xdr:spPr>
        <a:xfrm>
          <a:off x="18770600" y="1524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7</xdr:row>
      <xdr:rowOff>133350</xdr:rowOff>
    </xdr:from>
    <xdr:to>
      <xdr:col>109</xdr:col>
      <xdr:colOff>104775</xdr:colOff>
      <xdr:row>9</xdr:row>
      <xdr:rowOff>44450</xdr:rowOff>
    </xdr:to>
    <xdr:sp macro="" textlink="">
      <xdr:nvSpPr>
        <xdr:cNvPr id="98" name="正方形/長方形 97">
          <a:extLst>
            <a:ext uri="{FF2B5EF4-FFF2-40B4-BE49-F238E27FC236}">
              <a16:creationId xmlns:a16="http://schemas.microsoft.com/office/drawing/2014/main" id="{00000000-0008-0000-0400-000062000000}"/>
            </a:ext>
          </a:extLst>
        </xdr:cNvPr>
        <xdr:cNvSpPr/>
      </xdr:nvSpPr>
      <xdr:spPr>
        <a:xfrm>
          <a:off x="20383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101</xdr:col>
      <xdr:colOff>180975</xdr:colOff>
      <xdr:row>8</xdr:row>
      <xdr:rowOff>152400</xdr:rowOff>
    </xdr:from>
    <xdr:to>
      <xdr:col>109</xdr:col>
      <xdr:colOff>104775</xdr:colOff>
      <xdr:row>10</xdr:row>
      <xdr:rowOff>63500</xdr:rowOff>
    </xdr:to>
    <xdr:sp macro="" textlink="">
      <xdr:nvSpPr>
        <xdr:cNvPr id="99" name="正方形/長方形 98">
          <a:extLst>
            <a:ext uri="{FF2B5EF4-FFF2-40B4-BE49-F238E27FC236}">
              <a16:creationId xmlns:a16="http://schemas.microsoft.com/office/drawing/2014/main" id="{00000000-0008-0000-0400-000063000000}"/>
            </a:ext>
          </a:extLst>
        </xdr:cNvPr>
        <xdr:cNvSpPr/>
      </xdr:nvSpPr>
      <xdr:spPr>
        <a:xfrm>
          <a:off x="20383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10</xdr:row>
      <xdr:rowOff>127000</xdr:rowOff>
    </xdr:from>
    <xdr:to>
      <xdr:col>85</xdr:col>
      <xdr:colOff>66675</xdr:colOff>
      <xdr:row>24</xdr:row>
      <xdr:rowOff>12700</xdr:rowOff>
    </xdr:to>
    <xdr:sp macro="" textlink="">
      <xdr:nvSpPr>
        <xdr:cNvPr id="100" name="正方形/長方形 99">
          <a:extLst>
            <a:ext uri="{FF2B5EF4-FFF2-40B4-BE49-F238E27FC236}">
              <a16:creationId xmlns:a16="http://schemas.microsoft.com/office/drawing/2014/main" id="{00000000-0008-0000-0400-000064000000}"/>
            </a:ext>
          </a:extLst>
        </xdr:cNvPr>
        <xdr:cNvSpPr/>
      </xdr:nvSpPr>
      <xdr:spPr>
        <a:xfrm>
          <a:off x="12446000" y="1841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10</xdr:row>
      <xdr:rowOff>127000</xdr:rowOff>
    </xdr:from>
    <xdr:to>
      <xdr:col>113</xdr:col>
      <xdr:colOff>130175</xdr:colOff>
      <xdr:row>24</xdr:row>
      <xdr:rowOff>12700</xdr:rowOff>
    </xdr:to>
    <xdr:sp macro="" textlink="">
      <xdr:nvSpPr>
        <xdr:cNvPr id="101" name="正方形/長方形 100">
          <a:extLst>
            <a:ext uri="{FF2B5EF4-FFF2-40B4-BE49-F238E27FC236}">
              <a16:creationId xmlns:a16="http://schemas.microsoft.com/office/drawing/2014/main" id="{00000000-0008-0000-0400-000065000000}"/>
            </a:ext>
          </a:extLst>
        </xdr:cNvPr>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10</xdr:row>
      <xdr:rowOff>127000</xdr:rowOff>
    </xdr:from>
    <xdr:to>
      <xdr:col>106</xdr:col>
      <xdr:colOff>69850</xdr:colOff>
      <xdr:row>12</xdr:row>
      <xdr:rowOff>38100</xdr:rowOff>
    </xdr:to>
    <xdr:sp macro="" textlink="">
      <xdr:nvSpPr>
        <xdr:cNvPr id="102" name="正方形/長方形 101">
          <a:extLst>
            <a:ext uri="{FF2B5EF4-FFF2-40B4-BE49-F238E27FC236}">
              <a16:creationId xmlns:a16="http://schemas.microsoft.com/office/drawing/2014/main" id="{00000000-0008-0000-0400-000066000000}"/>
            </a:ext>
          </a:extLst>
        </xdr:cNvPr>
        <xdr:cNvSpPr/>
      </xdr:nvSpPr>
      <xdr:spPr>
        <a:xfrm>
          <a:off x="17462500" y="1841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物件費の分析欄</a:t>
          </a:r>
        </a:p>
      </xdr:txBody>
    </xdr:sp>
    <xdr:clientData/>
  </xdr:twoCellAnchor>
  <xdr:twoCellAnchor>
    <xdr:from>
      <xdr:col>87</xdr:col>
      <xdr:colOff>98425</xdr:colOff>
      <xdr:row>12</xdr:row>
      <xdr:rowOff>101600</xdr:rowOff>
    </xdr:from>
    <xdr:to>
      <xdr:col>112</xdr:col>
      <xdr:colOff>177800</xdr:colOff>
      <xdr:row>23</xdr:row>
      <xdr:rowOff>120650</xdr:rowOff>
    </xdr:to>
    <xdr:sp macro="" textlink="" fLocksText="0">
      <xdr:nvSpPr>
        <xdr:cNvPr id="103" name="テキスト ボックス 102">
          <a:extLst>
            <a:ext uri="{FF2B5EF4-FFF2-40B4-BE49-F238E27FC236}">
              <a16:creationId xmlns:a16="http://schemas.microsoft.com/office/drawing/2014/main" id="{00000000-0008-0000-0400-000067000000}"/>
            </a:ext>
          </a:extLst>
        </xdr:cNvPr>
        <xdr:cNvSpPr txBox="1"/>
      </xdr:nvSpPr>
      <xdr:spPr>
        <a:xfrm>
          <a:off x="17500600" y="2159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　物件費に係る経常収支比率は、類似団体平均と同値となっている。</a:t>
          </a:r>
          <a:endParaRPr kumimoji="1" lang="en-US" altLang="ja-JP" sz="1300">
            <a:solidFill>
              <a:sysClr val="windowText" lastClr="000000"/>
            </a:solidFill>
            <a:latin typeface="ＭＳ Ｐゴシック" panose="020B0600070205080204" pitchFamily="50" charset="-128"/>
            <a:ea typeface="ＭＳ Ｐゴシック" panose="020B0600070205080204" pitchFamily="50" charset="-128"/>
          </a:endParaRPr>
        </a:p>
        <a:p>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　物件費の内訳を見ると、施設の維持管理に係る委託料が大きな割合を占めていることから、公共施設等総合管理計画に基づき、施設の統廃合を含めた全体的な見直しを行い、今後も行政コストの省力化に努める。</a:t>
          </a:r>
        </a:p>
      </xdr:txBody>
    </xdr:sp>
    <xdr:clientData/>
  </xdr:twoCellAnchor>
  <xdr:oneCellAnchor>
    <xdr:from>
      <xdr:col>62</xdr:col>
      <xdr:colOff>6350</xdr:colOff>
      <xdr:row>9</xdr:row>
      <xdr:rowOff>107950</xdr:rowOff>
    </xdr:from>
    <xdr:ext cx="298543" cy="225703"/>
    <xdr:sp macro="" textlink="">
      <xdr:nvSpPr>
        <xdr:cNvPr id="104" name="テキスト ボックス 103">
          <a:extLst>
            <a:ext uri="{FF2B5EF4-FFF2-40B4-BE49-F238E27FC236}">
              <a16:creationId xmlns:a16="http://schemas.microsoft.com/office/drawing/2014/main" id="{00000000-0008-0000-0400-000068000000}"/>
            </a:ext>
          </a:extLst>
        </xdr:cNvPr>
        <xdr:cNvSpPr txBox="1"/>
      </xdr:nvSpPr>
      <xdr:spPr>
        <a:xfrm>
          <a:off x="12407900" y="1651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24</xdr:row>
      <xdr:rowOff>12700</xdr:rowOff>
    </xdr:from>
    <xdr:to>
      <xdr:col>85</xdr:col>
      <xdr:colOff>66675</xdr:colOff>
      <xdr:row>24</xdr:row>
      <xdr:rowOff>12700</xdr:rowOff>
    </xdr:to>
    <xdr:cxnSp macro="">
      <xdr:nvCxnSpPr>
        <xdr:cNvPr id="105" name="直線コネクタ 104">
          <a:extLst>
            <a:ext uri="{FF2B5EF4-FFF2-40B4-BE49-F238E27FC236}">
              <a16:creationId xmlns:a16="http://schemas.microsoft.com/office/drawing/2014/main" id="{00000000-0008-0000-0400-000069000000}"/>
            </a:ext>
          </a:extLst>
        </xdr:cNvPr>
        <xdr:cNvCxnSpPr/>
      </xdr:nvCxnSpPr>
      <xdr:spPr>
        <a:xfrm>
          <a:off x="12446000" y="4127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23</xdr:row>
      <xdr:rowOff>41927</xdr:rowOff>
    </xdr:from>
    <xdr:ext cx="508000" cy="259045"/>
    <xdr:sp macro="" textlink="">
      <xdr:nvSpPr>
        <xdr:cNvPr id="106" name="テキスト ボックス 105">
          <a:extLst>
            <a:ext uri="{FF2B5EF4-FFF2-40B4-BE49-F238E27FC236}">
              <a16:creationId xmlns:a16="http://schemas.microsoft.com/office/drawing/2014/main" id="{00000000-0008-0000-0400-00006A000000}"/>
            </a:ext>
          </a:extLst>
        </xdr:cNvPr>
        <xdr:cNvSpPr txBox="1"/>
      </xdr:nvSpPr>
      <xdr:spPr>
        <a:xfrm>
          <a:off x="11938000" y="3985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21</xdr:row>
      <xdr:rowOff>146050</xdr:rowOff>
    </xdr:from>
    <xdr:to>
      <xdr:col>85</xdr:col>
      <xdr:colOff>66675</xdr:colOff>
      <xdr:row>21</xdr:row>
      <xdr:rowOff>146050</xdr:rowOff>
    </xdr:to>
    <xdr:cxnSp macro="">
      <xdr:nvCxnSpPr>
        <xdr:cNvPr id="107" name="直線コネクタ 106">
          <a:extLst>
            <a:ext uri="{FF2B5EF4-FFF2-40B4-BE49-F238E27FC236}">
              <a16:creationId xmlns:a16="http://schemas.microsoft.com/office/drawing/2014/main" id="{00000000-0008-0000-0400-00006B000000}"/>
            </a:ext>
          </a:extLst>
        </xdr:cNvPr>
        <xdr:cNvCxnSpPr/>
      </xdr:nvCxnSpPr>
      <xdr:spPr>
        <a:xfrm>
          <a:off x="12446000" y="374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21</xdr:row>
      <xdr:rowOff>3827</xdr:rowOff>
    </xdr:from>
    <xdr:ext cx="508000" cy="259045"/>
    <xdr:sp macro="" textlink="">
      <xdr:nvSpPr>
        <xdr:cNvPr id="108" name="テキスト ボックス 107">
          <a:extLst>
            <a:ext uri="{FF2B5EF4-FFF2-40B4-BE49-F238E27FC236}">
              <a16:creationId xmlns:a16="http://schemas.microsoft.com/office/drawing/2014/main" id="{00000000-0008-0000-0400-00006C000000}"/>
            </a:ext>
          </a:extLst>
        </xdr:cNvPr>
        <xdr:cNvSpPr txBox="1"/>
      </xdr:nvSpPr>
      <xdr:spPr>
        <a:xfrm>
          <a:off x="11938000" y="360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19</xdr:row>
      <xdr:rowOff>107950</xdr:rowOff>
    </xdr:from>
    <xdr:to>
      <xdr:col>85</xdr:col>
      <xdr:colOff>66675</xdr:colOff>
      <xdr:row>19</xdr:row>
      <xdr:rowOff>107950</xdr:rowOff>
    </xdr:to>
    <xdr:cxnSp macro="">
      <xdr:nvCxnSpPr>
        <xdr:cNvPr id="109" name="直線コネクタ 108">
          <a:extLst>
            <a:ext uri="{FF2B5EF4-FFF2-40B4-BE49-F238E27FC236}">
              <a16:creationId xmlns:a16="http://schemas.microsoft.com/office/drawing/2014/main" id="{00000000-0008-0000-0400-00006D000000}"/>
            </a:ext>
          </a:extLst>
        </xdr:cNvPr>
        <xdr:cNvCxnSpPr/>
      </xdr:nvCxnSpPr>
      <xdr:spPr>
        <a:xfrm>
          <a:off x="12446000" y="336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18</xdr:row>
      <xdr:rowOff>137177</xdr:rowOff>
    </xdr:from>
    <xdr:ext cx="508000" cy="259045"/>
    <xdr:sp macro="" textlink="">
      <xdr:nvSpPr>
        <xdr:cNvPr id="110" name="テキスト ボックス 109">
          <a:extLst>
            <a:ext uri="{FF2B5EF4-FFF2-40B4-BE49-F238E27FC236}">
              <a16:creationId xmlns:a16="http://schemas.microsoft.com/office/drawing/2014/main" id="{00000000-0008-0000-0400-00006E000000}"/>
            </a:ext>
          </a:extLst>
        </xdr:cNvPr>
        <xdr:cNvSpPr txBox="1"/>
      </xdr:nvSpPr>
      <xdr:spPr>
        <a:xfrm>
          <a:off x="11938000" y="322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17</xdr:row>
      <xdr:rowOff>69850</xdr:rowOff>
    </xdr:from>
    <xdr:to>
      <xdr:col>85</xdr:col>
      <xdr:colOff>66675</xdr:colOff>
      <xdr:row>17</xdr:row>
      <xdr:rowOff>69850</xdr:rowOff>
    </xdr:to>
    <xdr:cxnSp macro="">
      <xdr:nvCxnSpPr>
        <xdr:cNvPr id="111" name="直線コネクタ 110">
          <a:extLst>
            <a:ext uri="{FF2B5EF4-FFF2-40B4-BE49-F238E27FC236}">
              <a16:creationId xmlns:a16="http://schemas.microsoft.com/office/drawing/2014/main" id="{00000000-0008-0000-0400-00006F000000}"/>
            </a:ext>
          </a:extLst>
        </xdr:cNvPr>
        <xdr:cNvCxnSpPr/>
      </xdr:nvCxnSpPr>
      <xdr:spPr>
        <a:xfrm>
          <a:off x="12446000" y="298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16</xdr:row>
      <xdr:rowOff>99077</xdr:rowOff>
    </xdr:from>
    <xdr:ext cx="508000" cy="259045"/>
    <xdr:sp macro="" textlink="">
      <xdr:nvSpPr>
        <xdr:cNvPr id="112" name="テキスト ボックス 111">
          <a:extLst>
            <a:ext uri="{FF2B5EF4-FFF2-40B4-BE49-F238E27FC236}">
              <a16:creationId xmlns:a16="http://schemas.microsoft.com/office/drawing/2014/main" id="{00000000-0008-0000-0400-000070000000}"/>
            </a:ext>
          </a:extLst>
        </xdr:cNvPr>
        <xdr:cNvSpPr txBox="1"/>
      </xdr:nvSpPr>
      <xdr:spPr>
        <a:xfrm>
          <a:off x="11938000" y="284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15</xdr:row>
      <xdr:rowOff>31750</xdr:rowOff>
    </xdr:from>
    <xdr:to>
      <xdr:col>85</xdr:col>
      <xdr:colOff>66675</xdr:colOff>
      <xdr:row>15</xdr:row>
      <xdr:rowOff>31750</xdr:rowOff>
    </xdr:to>
    <xdr:cxnSp macro="">
      <xdr:nvCxnSpPr>
        <xdr:cNvPr id="113" name="直線コネクタ 112">
          <a:extLst>
            <a:ext uri="{FF2B5EF4-FFF2-40B4-BE49-F238E27FC236}">
              <a16:creationId xmlns:a16="http://schemas.microsoft.com/office/drawing/2014/main" id="{00000000-0008-0000-0400-000071000000}"/>
            </a:ext>
          </a:extLst>
        </xdr:cNvPr>
        <xdr:cNvCxnSpPr/>
      </xdr:nvCxnSpPr>
      <xdr:spPr>
        <a:xfrm>
          <a:off x="12446000" y="260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14</xdr:row>
      <xdr:rowOff>60977</xdr:rowOff>
    </xdr:from>
    <xdr:ext cx="508000" cy="259045"/>
    <xdr:sp macro="" textlink="">
      <xdr:nvSpPr>
        <xdr:cNvPr id="114" name="テキスト ボックス 113">
          <a:extLst>
            <a:ext uri="{FF2B5EF4-FFF2-40B4-BE49-F238E27FC236}">
              <a16:creationId xmlns:a16="http://schemas.microsoft.com/office/drawing/2014/main" id="{00000000-0008-0000-0400-000072000000}"/>
            </a:ext>
          </a:extLst>
        </xdr:cNvPr>
        <xdr:cNvSpPr txBox="1"/>
      </xdr:nvSpPr>
      <xdr:spPr>
        <a:xfrm>
          <a:off x="11938000" y="246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12</xdr:row>
      <xdr:rowOff>165100</xdr:rowOff>
    </xdr:from>
    <xdr:to>
      <xdr:col>85</xdr:col>
      <xdr:colOff>66675</xdr:colOff>
      <xdr:row>12</xdr:row>
      <xdr:rowOff>165100</xdr:rowOff>
    </xdr:to>
    <xdr:cxnSp macro="">
      <xdr:nvCxnSpPr>
        <xdr:cNvPr id="115" name="直線コネクタ 114">
          <a:extLst>
            <a:ext uri="{FF2B5EF4-FFF2-40B4-BE49-F238E27FC236}">
              <a16:creationId xmlns:a16="http://schemas.microsoft.com/office/drawing/2014/main" id="{00000000-0008-0000-0400-000073000000}"/>
            </a:ext>
          </a:extLst>
        </xdr:cNvPr>
        <xdr:cNvCxnSpPr/>
      </xdr:nvCxnSpPr>
      <xdr:spPr>
        <a:xfrm>
          <a:off x="12446000" y="222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12</xdr:row>
      <xdr:rowOff>22877</xdr:rowOff>
    </xdr:from>
    <xdr:ext cx="508000" cy="259045"/>
    <xdr:sp macro="" textlink="">
      <xdr:nvSpPr>
        <xdr:cNvPr id="116" name="テキスト ボックス 115">
          <a:extLst>
            <a:ext uri="{FF2B5EF4-FFF2-40B4-BE49-F238E27FC236}">
              <a16:creationId xmlns:a16="http://schemas.microsoft.com/office/drawing/2014/main" id="{00000000-0008-0000-0400-000074000000}"/>
            </a:ext>
          </a:extLst>
        </xdr:cNvPr>
        <xdr:cNvSpPr txBox="1"/>
      </xdr:nvSpPr>
      <xdr:spPr>
        <a:xfrm>
          <a:off x="11938000" y="208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10</xdr:row>
      <xdr:rowOff>127000</xdr:rowOff>
    </xdr:to>
    <xdr:cxnSp macro="">
      <xdr:nvCxnSpPr>
        <xdr:cNvPr id="117" name="直線コネクタ 116">
          <a:extLst>
            <a:ext uri="{FF2B5EF4-FFF2-40B4-BE49-F238E27FC236}">
              <a16:creationId xmlns:a16="http://schemas.microsoft.com/office/drawing/2014/main" id="{00000000-0008-0000-0400-000075000000}"/>
            </a:ext>
          </a:extLst>
        </xdr:cNvPr>
        <xdr:cNvCxnSpPr/>
      </xdr:nvCxnSpPr>
      <xdr:spPr>
        <a:xfrm>
          <a:off x="12446000" y="184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9</xdr:row>
      <xdr:rowOff>156227</xdr:rowOff>
    </xdr:from>
    <xdr:ext cx="508000" cy="259045"/>
    <xdr:sp macro="" textlink="">
      <xdr:nvSpPr>
        <xdr:cNvPr id="118" name="テキスト ボックス 117">
          <a:extLst>
            <a:ext uri="{FF2B5EF4-FFF2-40B4-BE49-F238E27FC236}">
              <a16:creationId xmlns:a16="http://schemas.microsoft.com/office/drawing/2014/main" id="{00000000-0008-0000-0400-000076000000}"/>
            </a:ext>
          </a:extLst>
        </xdr:cNvPr>
        <xdr:cNvSpPr txBox="1"/>
      </xdr:nvSpPr>
      <xdr:spPr>
        <a:xfrm>
          <a:off x="11938000" y="169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24</xdr:row>
      <xdr:rowOff>12700</xdr:rowOff>
    </xdr:to>
    <xdr:sp macro="" textlink="">
      <xdr:nvSpPr>
        <xdr:cNvPr id="119" name="物件費グラフ枠">
          <a:extLst>
            <a:ext uri="{FF2B5EF4-FFF2-40B4-BE49-F238E27FC236}">
              <a16:creationId xmlns:a16="http://schemas.microsoft.com/office/drawing/2014/main" id="{00000000-0008-0000-0400-000077000000}"/>
            </a:ext>
          </a:extLst>
        </xdr:cNvPr>
        <xdr:cNvSpPr/>
      </xdr:nvSpPr>
      <xdr:spPr>
        <a:xfrm>
          <a:off x="12446000" y="1841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13</xdr:row>
      <xdr:rowOff>161290</xdr:rowOff>
    </xdr:from>
    <xdr:to>
      <xdr:col>82</xdr:col>
      <xdr:colOff>107950</xdr:colOff>
      <xdr:row>20</xdr:row>
      <xdr:rowOff>157480</xdr:rowOff>
    </xdr:to>
    <xdr:cxnSp macro="">
      <xdr:nvCxnSpPr>
        <xdr:cNvPr id="120" name="直線コネクタ 119">
          <a:extLst>
            <a:ext uri="{FF2B5EF4-FFF2-40B4-BE49-F238E27FC236}">
              <a16:creationId xmlns:a16="http://schemas.microsoft.com/office/drawing/2014/main" id="{00000000-0008-0000-0400-000078000000}"/>
            </a:ext>
          </a:extLst>
        </xdr:cNvPr>
        <xdr:cNvCxnSpPr/>
      </xdr:nvCxnSpPr>
      <xdr:spPr>
        <a:xfrm flipV="1">
          <a:off x="16510000" y="2390140"/>
          <a:ext cx="0" cy="11963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20</xdr:row>
      <xdr:rowOff>129557</xdr:rowOff>
    </xdr:from>
    <xdr:ext cx="762000" cy="259045"/>
    <xdr:sp macro="" textlink="">
      <xdr:nvSpPr>
        <xdr:cNvPr id="121" name="物件費最小値テキスト">
          <a:extLst>
            <a:ext uri="{FF2B5EF4-FFF2-40B4-BE49-F238E27FC236}">
              <a16:creationId xmlns:a16="http://schemas.microsoft.com/office/drawing/2014/main" id="{00000000-0008-0000-0400-000079000000}"/>
            </a:ext>
          </a:extLst>
        </xdr:cNvPr>
        <xdr:cNvSpPr txBox="1"/>
      </xdr:nvSpPr>
      <xdr:spPr>
        <a:xfrm>
          <a:off x="16598900" y="35585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20</xdr:row>
      <xdr:rowOff>157480</xdr:rowOff>
    </xdr:from>
    <xdr:to>
      <xdr:col>82</xdr:col>
      <xdr:colOff>196850</xdr:colOff>
      <xdr:row>20</xdr:row>
      <xdr:rowOff>157480</xdr:rowOff>
    </xdr:to>
    <xdr:cxnSp macro="">
      <xdr:nvCxnSpPr>
        <xdr:cNvPr id="122" name="直線コネクタ 121">
          <a:extLst>
            <a:ext uri="{FF2B5EF4-FFF2-40B4-BE49-F238E27FC236}">
              <a16:creationId xmlns:a16="http://schemas.microsoft.com/office/drawing/2014/main" id="{00000000-0008-0000-0400-00007A000000}"/>
            </a:ext>
          </a:extLst>
        </xdr:cNvPr>
        <xdr:cNvCxnSpPr/>
      </xdr:nvCxnSpPr>
      <xdr:spPr>
        <a:xfrm>
          <a:off x="16421100" y="35864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12</xdr:row>
      <xdr:rowOff>76217</xdr:rowOff>
    </xdr:from>
    <xdr:ext cx="762000" cy="259045"/>
    <xdr:sp macro="" textlink="">
      <xdr:nvSpPr>
        <xdr:cNvPr id="123" name="物件費最大値テキスト">
          <a:extLst>
            <a:ext uri="{FF2B5EF4-FFF2-40B4-BE49-F238E27FC236}">
              <a16:creationId xmlns:a16="http://schemas.microsoft.com/office/drawing/2014/main" id="{00000000-0008-0000-0400-00007B000000}"/>
            </a:ext>
          </a:extLst>
        </xdr:cNvPr>
        <xdr:cNvSpPr txBox="1"/>
      </xdr:nvSpPr>
      <xdr:spPr>
        <a:xfrm>
          <a:off x="16598900" y="21336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13</xdr:row>
      <xdr:rowOff>161290</xdr:rowOff>
    </xdr:from>
    <xdr:to>
      <xdr:col>82</xdr:col>
      <xdr:colOff>196850</xdr:colOff>
      <xdr:row>13</xdr:row>
      <xdr:rowOff>161290</xdr:rowOff>
    </xdr:to>
    <xdr:cxnSp macro="">
      <xdr:nvCxnSpPr>
        <xdr:cNvPr id="124" name="直線コネクタ 123">
          <a:extLst>
            <a:ext uri="{FF2B5EF4-FFF2-40B4-BE49-F238E27FC236}">
              <a16:creationId xmlns:a16="http://schemas.microsoft.com/office/drawing/2014/main" id="{00000000-0008-0000-0400-00007C000000}"/>
            </a:ext>
          </a:extLst>
        </xdr:cNvPr>
        <xdr:cNvCxnSpPr/>
      </xdr:nvCxnSpPr>
      <xdr:spPr>
        <a:xfrm>
          <a:off x="16421100" y="23901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16</xdr:row>
      <xdr:rowOff>27940</xdr:rowOff>
    </xdr:from>
    <xdr:to>
      <xdr:col>82</xdr:col>
      <xdr:colOff>107950</xdr:colOff>
      <xdr:row>16</xdr:row>
      <xdr:rowOff>165100</xdr:rowOff>
    </xdr:to>
    <xdr:cxnSp macro="">
      <xdr:nvCxnSpPr>
        <xdr:cNvPr id="125" name="直線コネクタ 124">
          <a:extLst>
            <a:ext uri="{FF2B5EF4-FFF2-40B4-BE49-F238E27FC236}">
              <a16:creationId xmlns:a16="http://schemas.microsoft.com/office/drawing/2014/main" id="{00000000-0008-0000-0400-00007D000000}"/>
            </a:ext>
          </a:extLst>
        </xdr:cNvPr>
        <xdr:cNvCxnSpPr/>
      </xdr:nvCxnSpPr>
      <xdr:spPr>
        <a:xfrm>
          <a:off x="15671800" y="2771140"/>
          <a:ext cx="838200" cy="1371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15</xdr:row>
      <xdr:rowOff>130827</xdr:rowOff>
    </xdr:from>
    <xdr:ext cx="762000" cy="259045"/>
    <xdr:sp macro="" textlink="">
      <xdr:nvSpPr>
        <xdr:cNvPr id="126" name="物件費平均値テキスト">
          <a:extLst>
            <a:ext uri="{FF2B5EF4-FFF2-40B4-BE49-F238E27FC236}">
              <a16:creationId xmlns:a16="http://schemas.microsoft.com/office/drawing/2014/main" id="{00000000-0008-0000-0400-00007E000000}"/>
            </a:ext>
          </a:extLst>
        </xdr:cNvPr>
        <xdr:cNvSpPr txBox="1"/>
      </xdr:nvSpPr>
      <xdr:spPr>
        <a:xfrm>
          <a:off x="16598900" y="27025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16</xdr:row>
      <xdr:rowOff>114300</xdr:rowOff>
    </xdr:from>
    <xdr:to>
      <xdr:col>82</xdr:col>
      <xdr:colOff>158750</xdr:colOff>
      <xdr:row>17</xdr:row>
      <xdr:rowOff>44450</xdr:rowOff>
    </xdr:to>
    <xdr:sp macro="" textlink="">
      <xdr:nvSpPr>
        <xdr:cNvPr id="127" name="フローチャート: 判断 126">
          <a:extLst>
            <a:ext uri="{FF2B5EF4-FFF2-40B4-BE49-F238E27FC236}">
              <a16:creationId xmlns:a16="http://schemas.microsoft.com/office/drawing/2014/main" id="{00000000-0008-0000-0400-00007F000000}"/>
            </a:ext>
          </a:extLst>
        </xdr:cNvPr>
        <xdr:cNvSpPr/>
      </xdr:nvSpPr>
      <xdr:spPr>
        <a:xfrm>
          <a:off x="16459200" y="2857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16</xdr:row>
      <xdr:rowOff>27940</xdr:rowOff>
    </xdr:from>
    <xdr:to>
      <xdr:col>78</xdr:col>
      <xdr:colOff>69850</xdr:colOff>
      <xdr:row>16</xdr:row>
      <xdr:rowOff>50800</xdr:rowOff>
    </xdr:to>
    <xdr:cxnSp macro="">
      <xdr:nvCxnSpPr>
        <xdr:cNvPr id="128" name="直線コネクタ 127">
          <a:extLst>
            <a:ext uri="{FF2B5EF4-FFF2-40B4-BE49-F238E27FC236}">
              <a16:creationId xmlns:a16="http://schemas.microsoft.com/office/drawing/2014/main" id="{00000000-0008-0000-0400-000080000000}"/>
            </a:ext>
          </a:extLst>
        </xdr:cNvPr>
        <xdr:cNvCxnSpPr/>
      </xdr:nvCxnSpPr>
      <xdr:spPr>
        <a:xfrm flipV="1">
          <a:off x="14782800" y="2771140"/>
          <a:ext cx="8890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16</xdr:row>
      <xdr:rowOff>83820</xdr:rowOff>
    </xdr:from>
    <xdr:to>
      <xdr:col>78</xdr:col>
      <xdr:colOff>120650</xdr:colOff>
      <xdr:row>17</xdr:row>
      <xdr:rowOff>13970</xdr:rowOff>
    </xdr:to>
    <xdr:sp macro="" textlink="">
      <xdr:nvSpPr>
        <xdr:cNvPr id="129" name="フローチャート: 判断 128">
          <a:extLst>
            <a:ext uri="{FF2B5EF4-FFF2-40B4-BE49-F238E27FC236}">
              <a16:creationId xmlns:a16="http://schemas.microsoft.com/office/drawing/2014/main" id="{00000000-0008-0000-0400-000081000000}"/>
            </a:ext>
          </a:extLst>
        </xdr:cNvPr>
        <xdr:cNvSpPr/>
      </xdr:nvSpPr>
      <xdr:spPr>
        <a:xfrm>
          <a:off x="15621000" y="28270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16</xdr:row>
      <xdr:rowOff>170197</xdr:rowOff>
    </xdr:from>
    <xdr:ext cx="736600" cy="259045"/>
    <xdr:sp macro="" textlink="">
      <xdr:nvSpPr>
        <xdr:cNvPr id="130" name="テキスト ボックス 129">
          <a:extLst>
            <a:ext uri="{FF2B5EF4-FFF2-40B4-BE49-F238E27FC236}">
              <a16:creationId xmlns:a16="http://schemas.microsoft.com/office/drawing/2014/main" id="{00000000-0008-0000-0400-000082000000}"/>
            </a:ext>
          </a:extLst>
        </xdr:cNvPr>
        <xdr:cNvSpPr txBox="1"/>
      </xdr:nvSpPr>
      <xdr:spPr>
        <a:xfrm>
          <a:off x="15290800" y="29133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15</xdr:row>
      <xdr:rowOff>77470</xdr:rowOff>
    </xdr:from>
    <xdr:to>
      <xdr:col>73</xdr:col>
      <xdr:colOff>180975</xdr:colOff>
      <xdr:row>16</xdr:row>
      <xdr:rowOff>50800</xdr:rowOff>
    </xdr:to>
    <xdr:cxnSp macro="">
      <xdr:nvCxnSpPr>
        <xdr:cNvPr id="131" name="直線コネクタ 130">
          <a:extLst>
            <a:ext uri="{FF2B5EF4-FFF2-40B4-BE49-F238E27FC236}">
              <a16:creationId xmlns:a16="http://schemas.microsoft.com/office/drawing/2014/main" id="{00000000-0008-0000-0400-000083000000}"/>
            </a:ext>
          </a:extLst>
        </xdr:cNvPr>
        <xdr:cNvCxnSpPr/>
      </xdr:nvCxnSpPr>
      <xdr:spPr>
        <a:xfrm>
          <a:off x="13893800" y="2649220"/>
          <a:ext cx="889000" cy="1447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16</xdr:row>
      <xdr:rowOff>60960</xdr:rowOff>
    </xdr:from>
    <xdr:to>
      <xdr:col>74</xdr:col>
      <xdr:colOff>31750</xdr:colOff>
      <xdr:row>16</xdr:row>
      <xdr:rowOff>162560</xdr:rowOff>
    </xdr:to>
    <xdr:sp macro="" textlink="">
      <xdr:nvSpPr>
        <xdr:cNvPr id="132" name="フローチャート: 判断 131">
          <a:extLst>
            <a:ext uri="{FF2B5EF4-FFF2-40B4-BE49-F238E27FC236}">
              <a16:creationId xmlns:a16="http://schemas.microsoft.com/office/drawing/2014/main" id="{00000000-0008-0000-0400-000084000000}"/>
            </a:ext>
          </a:extLst>
        </xdr:cNvPr>
        <xdr:cNvSpPr/>
      </xdr:nvSpPr>
      <xdr:spPr>
        <a:xfrm>
          <a:off x="14732000" y="28041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16</xdr:row>
      <xdr:rowOff>147337</xdr:rowOff>
    </xdr:from>
    <xdr:ext cx="762000" cy="259045"/>
    <xdr:sp macro="" textlink="">
      <xdr:nvSpPr>
        <xdr:cNvPr id="133" name="テキスト ボックス 132">
          <a:extLst>
            <a:ext uri="{FF2B5EF4-FFF2-40B4-BE49-F238E27FC236}">
              <a16:creationId xmlns:a16="http://schemas.microsoft.com/office/drawing/2014/main" id="{00000000-0008-0000-0400-000085000000}"/>
            </a:ext>
          </a:extLst>
        </xdr:cNvPr>
        <xdr:cNvSpPr txBox="1"/>
      </xdr:nvSpPr>
      <xdr:spPr>
        <a:xfrm>
          <a:off x="14401800" y="28905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15</xdr:row>
      <xdr:rowOff>77470</xdr:rowOff>
    </xdr:from>
    <xdr:to>
      <xdr:col>69</xdr:col>
      <xdr:colOff>92075</xdr:colOff>
      <xdr:row>15</xdr:row>
      <xdr:rowOff>153670</xdr:rowOff>
    </xdr:to>
    <xdr:cxnSp macro="">
      <xdr:nvCxnSpPr>
        <xdr:cNvPr id="134" name="直線コネクタ 133">
          <a:extLst>
            <a:ext uri="{FF2B5EF4-FFF2-40B4-BE49-F238E27FC236}">
              <a16:creationId xmlns:a16="http://schemas.microsoft.com/office/drawing/2014/main" id="{00000000-0008-0000-0400-000086000000}"/>
            </a:ext>
          </a:extLst>
        </xdr:cNvPr>
        <xdr:cNvCxnSpPr/>
      </xdr:nvCxnSpPr>
      <xdr:spPr>
        <a:xfrm flipV="1">
          <a:off x="13004800" y="2649220"/>
          <a:ext cx="889000" cy="76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15</xdr:row>
      <xdr:rowOff>148590</xdr:rowOff>
    </xdr:from>
    <xdr:to>
      <xdr:col>69</xdr:col>
      <xdr:colOff>142875</xdr:colOff>
      <xdr:row>16</xdr:row>
      <xdr:rowOff>78740</xdr:rowOff>
    </xdr:to>
    <xdr:sp macro="" textlink="">
      <xdr:nvSpPr>
        <xdr:cNvPr id="135" name="フローチャート: 判断 134">
          <a:extLst>
            <a:ext uri="{FF2B5EF4-FFF2-40B4-BE49-F238E27FC236}">
              <a16:creationId xmlns:a16="http://schemas.microsoft.com/office/drawing/2014/main" id="{00000000-0008-0000-0400-000087000000}"/>
            </a:ext>
          </a:extLst>
        </xdr:cNvPr>
        <xdr:cNvSpPr/>
      </xdr:nvSpPr>
      <xdr:spPr>
        <a:xfrm>
          <a:off x="13843000" y="27203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16</xdr:row>
      <xdr:rowOff>63517</xdr:rowOff>
    </xdr:from>
    <xdr:ext cx="762000" cy="259045"/>
    <xdr:sp macro="" textlink="">
      <xdr:nvSpPr>
        <xdr:cNvPr id="136" name="テキスト ボックス 135">
          <a:extLst>
            <a:ext uri="{FF2B5EF4-FFF2-40B4-BE49-F238E27FC236}">
              <a16:creationId xmlns:a16="http://schemas.microsoft.com/office/drawing/2014/main" id="{00000000-0008-0000-0400-000088000000}"/>
            </a:ext>
          </a:extLst>
        </xdr:cNvPr>
        <xdr:cNvSpPr txBox="1"/>
      </xdr:nvSpPr>
      <xdr:spPr>
        <a:xfrm>
          <a:off x="13512800" y="28067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16</xdr:row>
      <xdr:rowOff>22860</xdr:rowOff>
    </xdr:from>
    <xdr:to>
      <xdr:col>65</xdr:col>
      <xdr:colOff>53975</xdr:colOff>
      <xdr:row>16</xdr:row>
      <xdr:rowOff>124460</xdr:rowOff>
    </xdr:to>
    <xdr:sp macro="" textlink="">
      <xdr:nvSpPr>
        <xdr:cNvPr id="137" name="フローチャート: 判断 136">
          <a:extLst>
            <a:ext uri="{FF2B5EF4-FFF2-40B4-BE49-F238E27FC236}">
              <a16:creationId xmlns:a16="http://schemas.microsoft.com/office/drawing/2014/main" id="{00000000-0008-0000-0400-000089000000}"/>
            </a:ext>
          </a:extLst>
        </xdr:cNvPr>
        <xdr:cNvSpPr/>
      </xdr:nvSpPr>
      <xdr:spPr>
        <a:xfrm>
          <a:off x="12954000" y="27660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16</xdr:row>
      <xdr:rowOff>109237</xdr:rowOff>
    </xdr:from>
    <xdr:ext cx="762000" cy="259045"/>
    <xdr:sp macro="" textlink="">
      <xdr:nvSpPr>
        <xdr:cNvPr id="138" name="テキスト ボックス 137">
          <a:extLst>
            <a:ext uri="{FF2B5EF4-FFF2-40B4-BE49-F238E27FC236}">
              <a16:creationId xmlns:a16="http://schemas.microsoft.com/office/drawing/2014/main" id="{00000000-0008-0000-0400-00008A000000}"/>
            </a:ext>
          </a:extLst>
        </xdr:cNvPr>
        <xdr:cNvSpPr txBox="1"/>
      </xdr:nvSpPr>
      <xdr:spPr>
        <a:xfrm>
          <a:off x="12623800" y="28524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24</xdr:row>
      <xdr:rowOff>10177</xdr:rowOff>
    </xdr:from>
    <xdr:ext cx="762000" cy="259045"/>
    <xdr:sp macro="" textlink="">
      <xdr:nvSpPr>
        <xdr:cNvPr id="139" name="テキスト ボックス 138">
          <a:extLst>
            <a:ext uri="{FF2B5EF4-FFF2-40B4-BE49-F238E27FC236}">
              <a16:creationId xmlns:a16="http://schemas.microsoft.com/office/drawing/2014/main" id="{00000000-0008-0000-0400-00008B000000}"/>
            </a:ext>
          </a:extLst>
        </xdr:cNvPr>
        <xdr:cNvSpPr txBox="1"/>
      </xdr:nvSpPr>
      <xdr:spPr>
        <a:xfrm>
          <a:off x="162941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24</xdr:row>
      <xdr:rowOff>10177</xdr:rowOff>
    </xdr:from>
    <xdr:ext cx="762000" cy="259045"/>
    <xdr:sp macro="" textlink="">
      <xdr:nvSpPr>
        <xdr:cNvPr id="140" name="テキスト ボックス 139">
          <a:extLst>
            <a:ext uri="{FF2B5EF4-FFF2-40B4-BE49-F238E27FC236}">
              <a16:creationId xmlns:a16="http://schemas.microsoft.com/office/drawing/2014/main" id="{00000000-0008-0000-0400-00008C000000}"/>
            </a:ext>
          </a:extLst>
        </xdr:cNvPr>
        <xdr:cNvSpPr txBox="1"/>
      </xdr:nvSpPr>
      <xdr:spPr>
        <a:xfrm>
          <a:off x="15455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24</xdr:row>
      <xdr:rowOff>10177</xdr:rowOff>
    </xdr:from>
    <xdr:ext cx="762000" cy="259045"/>
    <xdr:sp macro="" textlink="">
      <xdr:nvSpPr>
        <xdr:cNvPr id="141" name="テキスト ボックス 140">
          <a:extLst>
            <a:ext uri="{FF2B5EF4-FFF2-40B4-BE49-F238E27FC236}">
              <a16:creationId xmlns:a16="http://schemas.microsoft.com/office/drawing/2014/main" id="{00000000-0008-0000-0400-00008D000000}"/>
            </a:ext>
          </a:extLst>
        </xdr:cNvPr>
        <xdr:cNvSpPr txBox="1"/>
      </xdr:nvSpPr>
      <xdr:spPr>
        <a:xfrm>
          <a:off x="14566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24</xdr:row>
      <xdr:rowOff>10177</xdr:rowOff>
    </xdr:from>
    <xdr:ext cx="762000" cy="259045"/>
    <xdr:sp macro="" textlink="">
      <xdr:nvSpPr>
        <xdr:cNvPr id="142" name="テキスト ボックス 141">
          <a:extLst>
            <a:ext uri="{FF2B5EF4-FFF2-40B4-BE49-F238E27FC236}">
              <a16:creationId xmlns:a16="http://schemas.microsoft.com/office/drawing/2014/main" id="{00000000-0008-0000-0400-00008E000000}"/>
            </a:ext>
          </a:extLst>
        </xdr:cNvPr>
        <xdr:cNvSpPr txBox="1"/>
      </xdr:nvSpPr>
      <xdr:spPr>
        <a:xfrm>
          <a:off x="13677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24</xdr:row>
      <xdr:rowOff>10177</xdr:rowOff>
    </xdr:from>
    <xdr:ext cx="762000" cy="259045"/>
    <xdr:sp macro="" textlink="">
      <xdr:nvSpPr>
        <xdr:cNvPr id="143" name="テキスト ボックス 142">
          <a:extLst>
            <a:ext uri="{FF2B5EF4-FFF2-40B4-BE49-F238E27FC236}">
              <a16:creationId xmlns:a16="http://schemas.microsoft.com/office/drawing/2014/main" id="{00000000-0008-0000-0400-00008F000000}"/>
            </a:ext>
          </a:extLst>
        </xdr:cNvPr>
        <xdr:cNvSpPr txBox="1"/>
      </xdr:nvSpPr>
      <xdr:spPr>
        <a:xfrm>
          <a:off x="12788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16</xdr:row>
      <xdr:rowOff>114300</xdr:rowOff>
    </xdr:from>
    <xdr:to>
      <xdr:col>82</xdr:col>
      <xdr:colOff>158750</xdr:colOff>
      <xdr:row>17</xdr:row>
      <xdr:rowOff>44450</xdr:rowOff>
    </xdr:to>
    <xdr:sp macro="" textlink="">
      <xdr:nvSpPr>
        <xdr:cNvPr id="144" name="楕円 143">
          <a:extLst>
            <a:ext uri="{FF2B5EF4-FFF2-40B4-BE49-F238E27FC236}">
              <a16:creationId xmlns:a16="http://schemas.microsoft.com/office/drawing/2014/main" id="{00000000-0008-0000-0400-000090000000}"/>
            </a:ext>
          </a:extLst>
        </xdr:cNvPr>
        <xdr:cNvSpPr/>
      </xdr:nvSpPr>
      <xdr:spPr>
        <a:xfrm>
          <a:off x="16459200" y="2857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16</xdr:row>
      <xdr:rowOff>86377</xdr:rowOff>
    </xdr:from>
    <xdr:ext cx="762000" cy="259045"/>
    <xdr:sp macro="" textlink="">
      <xdr:nvSpPr>
        <xdr:cNvPr id="145" name="物件費該当値テキスト">
          <a:extLst>
            <a:ext uri="{FF2B5EF4-FFF2-40B4-BE49-F238E27FC236}">
              <a16:creationId xmlns:a16="http://schemas.microsoft.com/office/drawing/2014/main" id="{00000000-0008-0000-0400-000091000000}"/>
            </a:ext>
          </a:extLst>
        </xdr:cNvPr>
        <xdr:cNvSpPr txBox="1"/>
      </xdr:nvSpPr>
      <xdr:spPr>
        <a:xfrm>
          <a:off x="16598900" y="2829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15</xdr:row>
      <xdr:rowOff>148590</xdr:rowOff>
    </xdr:from>
    <xdr:to>
      <xdr:col>78</xdr:col>
      <xdr:colOff>120650</xdr:colOff>
      <xdr:row>16</xdr:row>
      <xdr:rowOff>78740</xdr:rowOff>
    </xdr:to>
    <xdr:sp macro="" textlink="">
      <xdr:nvSpPr>
        <xdr:cNvPr id="146" name="楕円 145">
          <a:extLst>
            <a:ext uri="{FF2B5EF4-FFF2-40B4-BE49-F238E27FC236}">
              <a16:creationId xmlns:a16="http://schemas.microsoft.com/office/drawing/2014/main" id="{00000000-0008-0000-0400-000092000000}"/>
            </a:ext>
          </a:extLst>
        </xdr:cNvPr>
        <xdr:cNvSpPr/>
      </xdr:nvSpPr>
      <xdr:spPr>
        <a:xfrm>
          <a:off x="15621000" y="27203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14</xdr:row>
      <xdr:rowOff>88917</xdr:rowOff>
    </xdr:from>
    <xdr:ext cx="736600" cy="259045"/>
    <xdr:sp macro="" textlink="">
      <xdr:nvSpPr>
        <xdr:cNvPr id="147" name="テキスト ボックス 146">
          <a:extLst>
            <a:ext uri="{FF2B5EF4-FFF2-40B4-BE49-F238E27FC236}">
              <a16:creationId xmlns:a16="http://schemas.microsoft.com/office/drawing/2014/main" id="{00000000-0008-0000-0400-000093000000}"/>
            </a:ext>
          </a:extLst>
        </xdr:cNvPr>
        <xdr:cNvSpPr txBox="1"/>
      </xdr:nvSpPr>
      <xdr:spPr>
        <a:xfrm>
          <a:off x="15290800" y="248921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16</xdr:row>
      <xdr:rowOff>0</xdr:rowOff>
    </xdr:from>
    <xdr:to>
      <xdr:col>74</xdr:col>
      <xdr:colOff>31750</xdr:colOff>
      <xdr:row>16</xdr:row>
      <xdr:rowOff>101600</xdr:rowOff>
    </xdr:to>
    <xdr:sp macro="" textlink="">
      <xdr:nvSpPr>
        <xdr:cNvPr id="148" name="楕円 147">
          <a:extLst>
            <a:ext uri="{FF2B5EF4-FFF2-40B4-BE49-F238E27FC236}">
              <a16:creationId xmlns:a16="http://schemas.microsoft.com/office/drawing/2014/main" id="{00000000-0008-0000-0400-000094000000}"/>
            </a:ext>
          </a:extLst>
        </xdr:cNvPr>
        <xdr:cNvSpPr/>
      </xdr:nvSpPr>
      <xdr:spPr>
        <a:xfrm>
          <a:off x="14732000" y="2743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14</xdr:row>
      <xdr:rowOff>111777</xdr:rowOff>
    </xdr:from>
    <xdr:ext cx="762000" cy="259045"/>
    <xdr:sp macro="" textlink="">
      <xdr:nvSpPr>
        <xdr:cNvPr id="149" name="テキスト ボックス 148">
          <a:extLst>
            <a:ext uri="{FF2B5EF4-FFF2-40B4-BE49-F238E27FC236}">
              <a16:creationId xmlns:a16="http://schemas.microsoft.com/office/drawing/2014/main" id="{00000000-0008-0000-0400-000095000000}"/>
            </a:ext>
          </a:extLst>
        </xdr:cNvPr>
        <xdr:cNvSpPr txBox="1"/>
      </xdr:nvSpPr>
      <xdr:spPr>
        <a:xfrm>
          <a:off x="14401800" y="2512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15</xdr:row>
      <xdr:rowOff>26670</xdr:rowOff>
    </xdr:from>
    <xdr:to>
      <xdr:col>69</xdr:col>
      <xdr:colOff>142875</xdr:colOff>
      <xdr:row>15</xdr:row>
      <xdr:rowOff>128270</xdr:rowOff>
    </xdr:to>
    <xdr:sp macro="" textlink="">
      <xdr:nvSpPr>
        <xdr:cNvPr id="150" name="楕円 149">
          <a:extLst>
            <a:ext uri="{FF2B5EF4-FFF2-40B4-BE49-F238E27FC236}">
              <a16:creationId xmlns:a16="http://schemas.microsoft.com/office/drawing/2014/main" id="{00000000-0008-0000-0400-000096000000}"/>
            </a:ext>
          </a:extLst>
        </xdr:cNvPr>
        <xdr:cNvSpPr/>
      </xdr:nvSpPr>
      <xdr:spPr>
        <a:xfrm>
          <a:off x="13843000" y="25984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13</xdr:row>
      <xdr:rowOff>138447</xdr:rowOff>
    </xdr:from>
    <xdr:ext cx="762000" cy="259045"/>
    <xdr:sp macro="" textlink="">
      <xdr:nvSpPr>
        <xdr:cNvPr id="151" name="テキスト ボックス 150">
          <a:extLst>
            <a:ext uri="{FF2B5EF4-FFF2-40B4-BE49-F238E27FC236}">
              <a16:creationId xmlns:a16="http://schemas.microsoft.com/office/drawing/2014/main" id="{00000000-0008-0000-0400-000097000000}"/>
            </a:ext>
          </a:extLst>
        </xdr:cNvPr>
        <xdr:cNvSpPr txBox="1"/>
      </xdr:nvSpPr>
      <xdr:spPr>
        <a:xfrm>
          <a:off x="13512800" y="23672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15</xdr:row>
      <xdr:rowOff>102870</xdr:rowOff>
    </xdr:from>
    <xdr:to>
      <xdr:col>65</xdr:col>
      <xdr:colOff>53975</xdr:colOff>
      <xdr:row>16</xdr:row>
      <xdr:rowOff>33020</xdr:rowOff>
    </xdr:to>
    <xdr:sp macro="" textlink="">
      <xdr:nvSpPr>
        <xdr:cNvPr id="152" name="楕円 151">
          <a:extLst>
            <a:ext uri="{FF2B5EF4-FFF2-40B4-BE49-F238E27FC236}">
              <a16:creationId xmlns:a16="http://schemas.microsoft.com/office/drawing/2014/main" id="{00000000-0008-0000-0400-000098000000}"/>
            </a:ext>
          </a:extLst>
        </xdr:cNvPr>
        <xdr:cNvSpPr/>
      </xdr:nvSpPr>
      <xdr:spPr>
        <a:xfrm>
          <a:off x="12954000" y="26746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14</xdr:row>
      <xdr:rowOff>43197</xdr:rowOff>
    </xdr:from>
    <xdr:ext cx="762000" cy="259045"/>
    <xdr:sp macro="" textlink="">
      <xdr:nvSpPr>
        <xdr:cNvPr id="153" name="テキスト ボックス 152">
          <a:extLst>
            <a:ext uri="{FF2B5EF4-FFF2-40B4-BE49-F238E27FC236}">
              <a16:creationId xmlns:a16="http://schemas.microsoft.com/office/drawing/2014/main" id="{00000000-0008-0000-0400-000099000000}"/>
            </a:ext>
          </a:extLst>
        </xdr:cNvPr>
        <xdr:cNvSpPr txBox="1"/>
      </xdr:nvSpPr>
      <xdr:spPr>
        <a:xfrm>
          <a:off x="12623800" y="24434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47</xdr:row>
      <xdr:rowOff>69850</xdr:rowOff>
    </xdr:from>
    <xdr:to>
      <xdr:col>26</xdr:col>
      <xdr:colOff>184150</xdr:colOff>
      <xdr:row>49</xdr:row>
      <xdr:rowOff>44450</xdr:rowOff>
    </xdr:to>
    <xdr:sp macro="" textlink="">
      <xdr:nvSpPr>
        <xdr:cNvPr id="154" name="正方形/長方形 153">
          <a:extLst>
            <a:ext uri="{FF2B5EF4-FFF2-40B4-BE49-F238E27FC236}">
              <a16:creationId xmlns:a16="http://schemas.microsoft.com/office/drawing/2014/main" id="{00000000-0008-0000-0400-00009A000000}"/>
            </a:ext>
          </a:extLst>
        </xdr:cNvPr>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26</xdr:col>
      <xdr:colOff>196850</xdr:colOff>
      <xdr:row>47</xdr:row>
      <xdr:rowOff>133350</xdr:rowOff>
    </xdr:from>
    <xdr:to>
      <xdr:col>34</xdr:col>
      <xdr:colOff>120650</xdr:colOff>
      <xdr:row>49</xdr:row>
      <xdr:rowOff>44450</xdr:rowOff>
    </xdr:to>
    <xdr:sp macro="" textlink="">
      <xdr:nvSpPr>
        <xdr:cNvPr id="155" name="正方形/長方形 154">
          <a:extLst>
            <a:ext uri="{FF2B5EF4-FFF2-40B4-BE49-F238E27FC236}">
              <a16:creationId xmlns:a16="http://schemas.microsoft.com/office/drawing/2014/main" id="{00000000-0008-0000-0400-00009B000000}"/>
            </a:ext>
          </a:extLst>
        </xdr:cNvPr>
        <xdr:cNvSpPr/>
      </xdr:nvSpPr>
      <xdr:spPr>
        <a:xfrm>
          <a:off x="5397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48</xdr:row>
      <xdr:rowOff>152400</xdr:rowOff>
    </xdr:from>
    <xdr:to>
      <xdr:col>34</xdr:col>
      <xdr:colOff>120650</xdr:colOff>
      <xdr:row>50</xdr:row>
      <xdr:rowOff>63500</xdr:rowOff>
    </xdr:to>
    <xdr:sp macro="" textlink="">
      <xdr:nvSpPr>
        <xdr:cNvPr id="156" name="正方形/長方形 155">
          <a:extLst>
            <a:ext uri="{FF2B5EF4-FFF2-40B4-BE49-F238E27FC236}">
              <a16:creationId xmlns:a16="http://schemas.microsoft.com/office/drawing/2014/main" id="{00000000-0008-0000-0400-00009C000000}"/>
            </a:ext>
          </a:extLst>
        </xdr:cNvPr>
        <xdr:cNvSpPr/>
      </xdr:nvSpPr>
      <xdr:spPr>
        <a:xfrm>
          <a:off x="5397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47</xdr:row>
      <xdr:rowOff>133350</xdr:rowOff>
    </xdr:from>
    <xdr:to>
      <xdr:col>42</xdr:col>
      <xdr:colOff>82550</xdr:colOff>
      <xdr:row>49</xdr:row>
      <xdr:rowOff>44450</xdr:rowOff>
    </xdr:to>
    <xdr:sp macro="" textlink="">
      <xdr:nvSpPr>
        <xdr:cNvPr id="157" name="正方形/長方形 156">
          <a:extLst>
            <a:ext uri="{FF2B5EF4-FFF2-40B4-BE49-F238E27FC236}">
              <a16:creationId xmlns:a16="http://schemas.microsoft.com/office/drawing/2014/main" id="{00000000-0008-0000-0400-00009D000000}"/>
            </a:ext>
          </a:extLst>
        </xdr:cNvPr>
        <xdr:cNvSpPr/>
      </xdr:nvSpPr>
      <xdr:spPr>
        <a:xfrm>
          <a:off x="7086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48</xdr:row>
      <xdr:rowOff>152400</xdr:rowOff>
    </xdr:from>
    <xdr:to>
      <xdr:col>42</xdr:col>
      <xdr:colOff>82550</xdr:colOff>
      <xdr:row>50</xdr:row>
      <xdr:rowOff>63500</xdr:rowOff>
    </xdr:to>
    <xdr:sp macro="" textlink="">
      <xdr:nvSpPr>
        <xdr:cNvPr id="158" name="正方形/長方形 157">
          <a:extLst>
            <a:ext uri="{FF2B5EF4-FFF2-40B4-BE49-F238E27FC236}">
              <a16:creationId xmlns:a16="http://schemas.microsoft.com/office/drawing/2014/main" id="{00000000-0008-0000-0400-00009E000000}"/>
            </a:ext>
          </a:extLst>
        </xdr:cNvPr>
        <xdr:cNvSpPr/>
      </xdr:nvSpPr>
      <xdr:spPr>
        <a:xfrm>
          <a:off x="7086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47</xdr:row>
      <xdr:rowOff>133350</xdr:rowOff>
    </xdr:from>
    <xdr:to>
      <xdr:col>51</xdr:col>
      <xdr:colOff>22225</xdr:colOff>
      <xdr:row>49</xdr:row>
      <xdr:rowOff>44450</xdr:rowOff>
    </xdr:to>
    <xdr:sp macro="" textlink="">
      <xdr:nvSpPr>
        <xdr:cNvPr id="159" name="正方形/長方形 158">
          <a:extLst>
            <a:ext uri="{FF2B5EF4-FFF2-40B4-BE49-F238E27FC236}">
              <a16:creationId xmlns:a16="http://schemas.microsoft.com/office/drawing/2014/main" id="{00000000-0008-0000-0400-00009F000000}"/>
            </a:ext>
          </a:extLst>
        </xdr:cNvPr>
        <xdr:cNvSpPr/>
      </xdr:nvSpPr>
      <xdr:spPr>
        <a:xfrm>
          <a:off x="8699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43</xdr:col>
      <xdr:colOff>98425</xdr:colOff>
      <xdr:row>48</xdr:row>
      <xdr:rowOff>152400</xdr:rowOff>
    </xdr:from>
    <xdr:to>
      <xdr:col>51</xdr:col>
      <xdr:colOff>22225</xdr:colOff>
      <xdr:row>50</xdr:row>
      <xdr:rowOff>63500</xdr:rowOff>
    </xdr:to>
    <xdr:sp macro="" textlink="">
      <xdr:nvSpPr>
        <xdr:cNvPr id="160" name="正方形/長方形 159">
          <a:extLst>
            <a:ext uri="{FF2B5EF4-FFF2-40B4-BE49-F238E27FC236}">
              <a16:creationId xmlns:a16="http://schemas.microsoft.com/office/drawing/2014/main" id="{00000000-0008-0000-0400-0000A0000000}"/>
            </a:ext>
          </a:extLst>
        </xdr:cNvPr>
        <xdr:cNvSpPr/>
      </xdr:nvSpPr>
      <xdr:spPr>
        <a:xfrm>
          <a:off x="8699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61" name="正方形/長方形 160">
          <a:extLst>
            <a:ext uri="{FF2B5EF4-FFF2-40B4-BE49-F238E27FC236}">
              <a16:creationId xmlns:a16="http://schemas.microsoft.com/office/drawing/2014/main" id="{00000000-0008-0000-0400-0000A1000000}"/>
            </a:ext>
          </a:extLst>
        </xdr:cNvPr>
        <xdr:cNvSpPr/>
      </xdr:nvSpPr>
      <xdr:spPr>
        <a:xfrm>
          <a:off x="762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50</xdr:row>
      <xdr:rowOff>127000</xdr:rowOff>
    </xdr:from>
    <xdr:to>
      <xdr:col>55</xdr:col>
      <xdr:colOff>47625</xdr:colOff>
      <xdr:row>64</xdr:row>
      <xdr:rowOff>12700</xdr:rowOff>
    </xdr:to>
    <xdr:sp macro="" textlink="">
      <xdr:nvSpPr>
        <xdr:cNvPr id="162" name="正方形/長方形 161">
          <a:extLst>
            <a:ext uri="{FF2B5EF4-FFF2-40B4-BE49-F238E27FC236}">
              <a16:creationId xmlns:a16="http://schemas.microsoft.com/office/drawing/2014/main" id="{00000000-0008-0000-0400-0000A2000000}"/>
            </a:ext>
          </a:extLst>
        </xdr:cNvPr>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50</xdr:row>
      <xdr:rowOff>127000</xdr:rowOff>
    </xdr:from>
    <xdr:to>
      <xdr:col>47</xdr:col>
      <xdr:colOff>187325</xdr:colOff>
      <xdr:row>52</xdr:row>
      <xdr:rowOff>38100</xdr:rowOff>
    </xdr:to>
    <xdr:sp macro="" textlink="">
      <xdr:nvSpPr>
        <xdr:cNvPr id="163" name="正方形/長方形 162">
          <a:extLst>
            <a:ext uri="{FF2B5EF4-FFF2-40B4-BE49-F238E27FC236}">
              <a16:creationId xmlns:a16="http://schemas.microsoft.com/office/drawing/2014/main" id="{00000000-0008-0000-0400-0000A3000000}"/>
            </a:ext>
          </a:extLst>
        </xdr:cNvPr>
        <xdr:cNvSpPr/>
      </xdr:nvSpPr>
      <xdr:spPr>
        <a:xfrm>
          <a:off x="5778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扶助費の分析欄</a:t>
          </a:r>
        </a:p>
      </xdr:txBody>
    </xdr:sp>
    <xdr:clientData/>
  </xdr:twoCellAnchor>
  <xdr:twoCellAnchor>
    <xdr:from>
      <xdr:col>29</xdr:col>
      <xdr:colOff>15875</xdr:colOff>
      <xdr:row>52</xdr:row>
      <xdr:rowOff>101600</xdr:rowOff>
    </xdr:from>
    <xdr:to>
      <xdr:col>54</xdr:col>
      <xdr:colOff>95250</xdr:colOff>
      <xdr:row>63</xdr:row>
      <xdr:rowOff>120650</xdr:rowOff>
    </xdr:to>
    <xdr:sp macro="" textlink="" fLocksText="0">
      <xdr:nvSpPr>
        <xdr:cNvPr id="164" name="テキスト ボックス 163">
          <a:extLst>
            <a:ext uri="{FF2B5EF4-FFF2-40B4-BE49-F238E27FC236}">
              <a16:creationId xmlns:a16="http://schemas.microsoft.com/office/drawing/2014/main" id="{00000000-0008-0000-0400-0000A4000000}"/>
            </a:ext>
          </a:extLst>
        </xdr:cNvPr>
        <xdr:cNvSpPr txBox="1"/>
      </xdr:nvSpPr>
      <xdr:spPr>
        <a:xfrm>
          <a:off x="5816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　扶助費に係る経常収支比率は、類似団体平均を</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0.5</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ポイント下回っているが、全国平均を上回る高齢化率などの影響が懸念される。</a:t>
          </a:r>
        </a:p>
        <a:p>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　当市の高齢化率は上昇傾向にあり、今後も医療、介護事業等の増加が見込まれるため、総合的な対策が必要である。</a:t>
          </a:r>
        </a:p>
      </xdr:txBody>
    </xdr:sp>
    <xdr:clientData/>
  </xdr:twoCellAnchor>
  <xdr:oneCellAnchor>
    <xdr:from>
      <xdr:col>3</xdr:col>
      <xdr:colOff>123825</xdr:colOff>
      <xdr:row>49</xdr:row>
      <xdr:rowOff>107950</xdr:rowOff>
    </xdr:from>
    <xdr:ext cx="298543" cy="225703"/>
    <xdr:sp macro="" textlink="">
      <xdr:nvSpPr>
        <xdr:cNvPr id="165" name="テキスト ボックス 164">
          <a:extLst>
            <a:ext uri="{FF2B5EF4-FFF2-40B4-BE49-F238E27FC236}">
              <a16:creationId xmlns:a16="http://schemas.microsoft.com/office/drawing/2014/main" id="{00000000-0008-0000-0400-0000A5000000}"/>
            </a:ext>
          </a:extLst>
        </xdr:cNvPr>
        <xdr:cNvSpPr txBox="1"/>
      </xdr:nvSpPr>
      <xdr:spPr>
        <a:xfrm>
          <a:off x="723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64</xdr:row>
      <xdr:rowOff>12700</xdr:rowOff>
    </xdr:from>
    <xdr:to>
      <xdr:col>26</xdr:col>
      <xdr:colOff>184150</xdr:colOff>
      <xdr:row>64</xdr:row>
      <xdr:rowOff>12700</xdr:rowOff>
    </xdr:to>
    <xdr:cxnSp macro="">
      <xdr:nvCxnSpPr>
        <xdr:cNvPr id="166" name="直線コネクタ 165">
          <a:extLst>
            <a:ext uri="{FF2B5EF4-FFF2-40B4-BE49-F238E27FC236}">
              <a16:creationId xmlns:a16="http://schemas.microsoft.com/office/drawing/2014/main" id="{00000000-0008-0000-0400-0000A6000000}"/>
            </a:ext>
          </a:extLst>
        </xdr:cNvPr>
        <xdr:cNvCxnSpPr/>
      </xdr:nvCxnSpPr>
      <xdr:spPr>
        <a:xfrm>
          <a:off x="762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63</xdr:row>
      <xdr:rowOff>41927</xdr:rowOff>
    </xdr:from>
    <xdr:ext cx="508000" cy="259045"/>
    <xdr:sp macro="" textlink="">
      <xdr:nvSpPr>
        <xdr:cNvPr id="167" name="テキスト ボックス 166">
          <a:extLst>
            <a:ext uri="{FF2B5EF4-FFF2-40B4-BE49-F238E27FC236}">
              <a16:creationId xmlns:a16="http://schemas.microsoft.com/office/drawing/2014/main" id="{00000000-0008-0000-0400-0000A7000000}"/>
            </a:ext>
          </a:extLst>
        </xdr:cNvPr>
        <xdr:cNvSpPr txBox="1"/>
      </xdr:nvSpPr>
      <xdr:spPr>
        <a:xfrm>
          <a:off x="254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62</xdr:row>
      <xdr:rowOff>29028</xdr:rowOff>
    </xdr:from>
    <xdr:to>
      <xdr:col>26</xdr:col>
      <xdr:colOff>184150</xdr:colOff>
      <xdr:row>62</xdr:row>
      <xdr:rowOff>29028</xdr:rowOff>
    </xdr:to>
    <xdr:cxnSp macro="">
      <xdr:nvCxnSpPr>
        <xdr:cNvPr id="168" name="直線コネクタ 167">
          <a:extLst>
            <a:ext uri="{FF2B5EF4-FFF2-40B4-BE49-F238E27FC236}">
              <a16:creationId xmlns:a16="http://schemas.microsoft.com/office/drawing/2014/main" id="{00000000-0008-0000-0400-0000A8000000}"/>
            </a:ext>
          </a:extLst>
        </xdr:cNvPr>
        <xdr:cNvCxnSpPr/>
      </xdr:nvCxnSpPr>
      <xdr:spPr>
        <a:xfrm>
          <a:off x="762000" y="10658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61</xdr:row>
      <xdr:rowOff>58255</xdr:rowOff>
    </xdr:from>
    <xdr:ext cx="508000" cy="259045"/>
    <xdr:sp macro="" textlink="">
      <xdr:nvSpPr>
        <xdr:cNvPr id="169" name="テキスト ボックス 168">
          <a:extLst>
            <a:ext uri="{FF2B5EF4-FFF2-40B4-BE49-F238E27FC236}">
              <a16:creationId xmlns:a16="http://schemas.microsoft.com/office/drawing/2014/main" id="{00000000-0008-0000-0400-0000A9000000}"/>
            </a:ext>
          </a:extLst>
        </xdr:cNvPr>
        <xdr:cNvSpPr txBox="1"/>
      </xdr:nvSpPr>
      <xdr:spPr>
        <a:xfrm>
          <a:off x="254000" y="10516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60</xdr:row>
      <xdr:rowOff>45357</xdr:rowOff>
    </xdr:from>
    <xdr:to>
      <xdr:col>26</xdr:col>
      <xdr:colOff>184150</xdr:colOff>
      <xdr:row>60</xdr:row>
      <xdr:rowOff>45357</xdr:rowOff>
    </xdr:to>
    <xdr:cxnSp macro="">
      <xdr:nvCxnSpPr>
        <xdr:cNvPr id="170" name="直線コネクタ 169">
          <a:extLst>
            <a:ext uri="{FF2B5EF4-FFF2-40B4-BE49-F238E27FC236}">
              <a16:creationId xmlns:a16="http://schemas.microsoft.com/office/drawing/2014/main" id="{00000000-0008-0000-0400-0000AA000000}"/>
            </a:ext>
          </a:extLst>
        </xdr:cNvPr>
        <xdr:cNvCxnSpPr/>
      </xdr:nvCxnSpPr>
      <xdr:spPr>
        <a:xfrm>
          <a:off x="762000" y="10332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59</xdr:row>
      <xdr:rowOff>74584</xdr:rowOff>
    </xdr:from>
    <xdr:ext cx="508000" cy="259045"/>
    <xdr:sp macro="" textlink="">
      <xdr:nvSpPr>
        <xdr:cNvPr id="171" name="テキスト ボックス 170">
          <a:extLst>
            <a:ext uri="{FF2B5EF4-FFF2-40B4-BE49-F238E27FC236}">
              <a16:creationId xmlns:a16="http://schemas.microsoft.com/office/drawing/2014/main" id="{00000000-0008-0000-0400-0000AB000000}"/>
            </a:ext>
          </a:extLst>
        </xdr:cNvPr>
        <xdr:cNvSpPr txBox="1"/>
      </xdr:nvSpPr>
      <xdr:spPr>
        <a:xfrm>
          <a:off x="254000" y="10190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58</xdr:row>
      <xdr:rowOff>61685</xdr:rowOff>
    </xdr:from>
    <xdr:to>
      <xdr:col>26</xdr:col>
      <xdr:colOff>184150</xdr:colOff>
      <xdr:row>58</xdr:row>
      <xdr:rowOff>61685</xdr:rowOff>
    </xdr:to>
    <xdr:cxnSp macro="">
      <xdr:nvCxnSpPr>
        <xdr:cNvPr id="172" name="直線コネクタ 171">
          <a:extLst>
            <a:ext uri="{FF2B5EF4-FFF2-40B4-BE49-F238E27FC236}">
              <a16:creationId xmlns:a16="http://schemas.microsoft.com/office/drawing/2014/main" id="{00000000-0008-0000-0400-0000AC000000}"/>
            </a:ext>
          </a:extLst>
        </xdr:cNvPr>
        <xdr:cNvCxnSpPr/>
      </xdr:nvCxnSpPr>
      <xdr:spPr>
        <a:xfrm>
          <a:off x="762000" y="1000578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57</xdr:row>
      <xdr:rowOff>90912</xdr:rowOff>
    </xdr:from>
    <xdr:ext cx="508000" cy="259045"/>
    <xdr:sp macro="" textlink="">
      <xdr:nvSpPr>
        <xdr:cNvPr id="173" name="テキスト ボックス 172">
          <a:extLst>
            <a:ext uri="{FF2B5EF4-FFF2-40B4-BE49-F238E27FC236}">
              <a16:creationId xmlns:a16="http://schemas.microsoft.com/office/drawing/2014/main" id="{00000000-0008-0000-0400-0000AD000000}"/>
            </a:ext>
          </a:extLst>
        </xdr:cNvPr>
        <xdr:cNvSpPr txBox="1"/>
      </xdr:nvSpPr>
      <xdr:spPr>
        <a:xfrm>
          <a:off x="254000" y="986356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56</xdr:row>
      <xdr:rowOff>78015</xdr:rowOff>
    </xdr:from>
    <xdr:to>
      <xdr:col>26</xdr:col>
      <xdr:colOff>184150</xdr:colOff>
      <xdr:row>56</xdr:row>
      <xdr:rowOff>78015</xdr:rowOff>
    </xdr:to>
    <xdr:cxnSp macro="">
      <xdr:nvCxnSpPr>
        <xdr:cNvPr id="174" name="直線コネクタ 173">
          <a:extLst>
            <a:ext uri="{FF2B5EF4-FFF2-40B4-BE49-F238E27FC236}">
              <a16:creationId xmlns:a16="http://schemas.microsoft.com/office/drawing/2014/main" id="{00000000-0008-0000-0400-0000AE000000}"/>
            </a:ext>
          </a:extLst>
        </xdr:cNvPr>
        <xdr:cNvCxnSpPr/>
      </xdr:nvCxnSpPr>
      <xdr:spPr>
        <a:xfrm>
          <a:off x="762000" y="967921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55</xdr:row>
      <xdr:rowOff>107242</xdr:rowOff>
    </xdr:from>
    <xdr:ext cx="508000" cy="259045"/>
    <xdr:sp macro="" textlink="">
      <xdr:nvSpPr>
        <xdr:cNvPr id="175" name="テキスト ボックス 174">
          <a:extLst>
            <a:ext uri="{FF2B5EF4-FFF2-40B4-BE49-F238E27FC236}">
              <a16:creationId xmlns:a16="http://schemas.microsoft.com/office/drawing/2014/main" id="{00000000-0008-0000-0400-0000AF000000}"/>
            </a:ext>
          </a:extLst>
        </xdr:cNvPr>
        <xdr:cNvSpPr txBox="1"/>
      </xdr:nvSpPr>
      <xdr:spPr>
        <a:xfrm>
          <a:off x="254000" y="953699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54</xdr:row>
      <xdr:rowOff>94343</xdr:rowOff>
    </xdr:from>
    <xdr:to>
      <xdr:col>26</xdr:col>
      <xdr:colOff>184150</xdr:colOff>
      <xdr:row>54</xdr:row>
      <xdr:rowOff>94343</xdr:rowOff>
    </xdr:to>
    <xdr:cxnSp macro="">
      <xdr:nvCxnSpPr>
        <xdr:cNvPr id="176" name="直線コネクタ 175">
          <a:extLst>
            <a:ext uri="{FF2B5EF4-FFF2-40B4-BE49-F238E27FC236}">
              <a16:creationId xmlns:a16="http://schemas.microsoft.com/office/drawing/2014/main" id="{00000000-0008-0000-0400-0000B0000000}"/>
            </a:ext>
          </a:extLst>
        </xdr:cNvPr>
        <xdr:cNvCxnSpPr/>
      </xdr:nvCxnSpPr>
      <xdr:spPr>
        <a:xfrm>
          <a:off x="762000" y="9352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53</xdr:row>
      <xdr:rowOff>123570</xdr:rowOff>
    </xdr:from>
    <xdr:ext cx="508000" cy="259045"/>
    <xdr:sp macro="" textlink="">
      <xdr:nvSpPr>
        <xdr:cNvPr id="177" name="テキスト ボックス 176">
          <a:extLst>
            <a:ext uri="{FF2B5EF4-FFF2-40B4-BE49-F238E27FC236}">
              <a16:creationId xmlns:a16="http://schemas.microsoft.com/office/drawing/2014/main" id="{00000000-0008-0000-0400-0000B1000000}"/>
            </a:ext>
          </a:extLst>
        </xdr:cNvPr>
        <xdr:cNvSpPr txBox="1"/>
      </xdr:nvSpPr>
      <xdr:spPr>
        <a:xfrm>
          <a:off x="254000" y="9210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52</xdr:row>
      <xdr:rowOff>110672</xdr:rowOff>
    </xdr:from>
    <xdr:to>
      <xdr:col>26</xdr:col>
      <xdr:colOff>184150</xdr:colOff>
      <xdr:row>52</xdr:row>
      <xdr:rowOff>110672</xdr:rowOff>
    </xdr:to>
    <xdr:cxnSp macro="">
      <xdr:nvCxnSpPr>
        <xdr:cNvPr id="178" name="直線コネクタ 177">
          <a:extLst>
            <a:ext uri="{FF2B5EF4-FFF2-40B4-BE49-F238E27FC236}">
              <a16:creationId xmlns:a16="http://schemas.microsoft.com/office/drawing/2014/main" id="{00000000-0008-0000-0400-0000B2000000}"/>
            </a:ext>
          </a:extLst>
        </xdr:cNvPr>
        <xdr:cNvCxnSpPr/>
      </xdr:nvCxnSpPr>
      <xdr:spPr>
        <a:xfrm>
          <a:off x="762000" y="9026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51</xdr:row>
      <xdr:rowOff>139899</xdr:rowOff>
    </xdr:from>
    <xdr:ext cx="508000" cy="259045"/>
    <xdr:sp macro="" textlink="">
      <xdr:nvSpPr>
        <xdr:cNvPr id="179" name="テキスト ボックス 178">
          <a:extLst>
            <a:ext uri="{FF2B5EF4-FFF2-40B4-BE49-F238E27FC236}">
              <a16:creationId xmlns:a16="http://schemas.microsoft.com/office/drawing/2014/main" id="{00000000-0008-0000-0400-0000B3000000}"/>
            </a:ext>
          </a:extLst>
        </xdr:cNvPr>
        <xdr:cNvSpPr txBox="1"/>
      </xdr:nvSpPr>
      <xdr:spPr>
        <a:xfrm>
          <a:off x="254000" y="8883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50</xdr:row>
      <xdr:rowOff>127000</xdr:rowOff>
    </xdr:to>
    <xdr:cxnSp macro="">
      <xdr:nvCxnSpPr>
        <xdr:cNvPr id="180" name="直線コネクタ 179">
          <a:extLst>
            <a:ext uri="{FF2B5EF4-FFF2-40B4-BE49-F238E27FC236}">
              <a16:creationId xmlns:a16="http://schemas.microsoft.com/office/drawing/2014/main" id="{00000000-0008-0000-0400-0000B4000000}"/>
            </a:ext>
          </a:extLst>
        </xdr:cNvPr>
        <xdr:cNvCxnSpPr/>
      </xdr:nvCxnSpPr>
      <xdr:spPr>
        <a:xfrm>
          <a:off x="762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49</xdr:row>
      <xdr:rowOff>156227</xdr:rowOff>
    </xdr:from>
    <xdr:ext cx="508000" cy="259045"/>
    <xdr:sp macro="" textlink="">
      <xdr:nvSpPr>
        <xdr:cNvPr id="181" name="テキスト ボックス 180">
          <a:extLst>
            <a:ext uri="{FF2B5EF4-FFF2-40B4-BE49-F238E27FC236}">
              <a16:creationId xmlns:a16="http://schemas.microsoft.com/office/drawing/2014/main" id="{00000000-0008-0000-0400-0000B5000000}"/>
            </a:ext>
          </a:extLst>
        </xdr:cNvPr>
        <xdr:cNvSpPr txBox="1"/>
      </xdr:nvSpPr>
      <xdr:spPr>
        <a:xfrm>
          <a:off x="254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64</xdr:row>
      <xdr:rowOff>12700</xdr:rowOff>
    </xdr:to>
    <xdr:sp macro="" textlink="">
      <xdr:nvSpPr>
        <xdr:cNvPr id="182" name="扶助費グラフ枠">
          <a:extLst>
            <a:ext uri="{FF2B5EF4-FFF2-40B4-BE49-F238E27FC236}">
              <a16:creationId xmlns:a16="http://schemas.microsoft.com/office/drawing/2014/main" id="{00000000-0008-0000-0400-0000B6000000}"/>
            </a:ext>
          </a:extLst>
        </xdr:cNvPr>
        <xdr:cNvSpPr/>
      </xdr:nvSpPr>
      <xdr:spPr>
        <a:xfrm>
          <a:off x="762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52</xdr:row>
      <xdr:rowOff>121557</xdr:rowOff>
    </xdr:from>
    <xdr:to>
      <xdr:col>24</xdr:col>
      <xdr:colOff>25400</xdr:colOff>
      <xdr:row>60</xdr:row>
      <xdr:rowOff>143328</xdr:rowOff>
    </xdr:to>
    <xdr:cxnSp macro="">
      <xdr:nvCxnSpPr>
        <xdr:cNvPr id="183" name="直線コネクタ 182">
          <a:extLst>
            <a:ext uri="{FF2B5EF4-FFF2-40B4-BE49-F238E27FC236}">
              <a16:creationId xmlns:a16="http://schemas.microsoft.com/office/drawing/2014/main" id="{00000000-0008-0000-0400-0000B7000000}"/>
            </a:ext>
          </a:extLst>
        </xdr:cNvPr>
        <xdr:cNvCxnSpPr/>
      </xdr:nvCxnSpPr>
      <xdr:spPr>
        <a:xfrm flipV="1">
          <a:off x="4826000" y="9036957"/>
          <a:ext cx="0" cy="139337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60</xdr:row>
      <xdr:rowOff>115405</xdr:rowOff>
    </xdr:from>
    <xdr:ext cx="762000" cy="259045"/>
    <xdr:sp macro="" textlink="">
      <xdr:nvSpPr>
        <xdr:cNvPr id="184" name="扶助費最小値テキスト">
          <a:extLst>
            <a:ext uri="{FF2B5EF4-FFF2-40B4-BE49-F238E27FC236}">
              <a16:creationId xmlns:a16="http://schemas.microsoft.com/office/drawing/2014/main" id="{00000000-0008-0000-0400-0000B8000000}"/>
            </a:ext>
          </a:extLst>
        </xdr:cNvPr>
        <xdr:cNvSpPr txBox="1"/>
      </xdr:nvSpPr>
      <xdr:spPr>
        <a:xfrm>
          <a:off x="4914900" y="104024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60</xdr:row>
      <xdr:rowOff>143328</xdr:rowOff>
    </xdr:from>
    <xdr:to>
      <xdr:col>24</xdr:col>
      <xdr:colOff>114300</xdr:colOff>
      <xdr:row>60</xdr:row>
      <xdr:rowOff>143328</xdr:rowOff>
    </xdr:to>
    <xdr:cxnSp macro="">
      <xdr:nvCxnSpPr>
        <xdr:cNvPr id="185" name="直線コネクタ 184">
          <a:extLst>
            <a:ext uri="{FF2B5EF4-FFF2-40B4-BE49-F238E27FC236}">
              <a16:creationId xmlns:a16="http://schemas.microsoft.com/office/drawing/2014/main" id="{00000000-0008-0000-0400-0000B9000000}"/>
            </a:ext>
          </a:extLst>
        </xdr:cNvPr>
        <xdr:cNvCxnSpPr/>
      </xdr:nvCxnSpPr>
      <xdr:spPr>
        <a:xfrm>
          <a:off x="4737100" y="104303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51</xdr:row>
      <xdr:rowOff>36484</xdr:rowOff>
    </xdr:from>
    <xdr:ext cx="762000" cy="259045"/>
    <xdr:sp macro="" textlink="">
      <xdr:nvSpPr>
        <xdr:cNvPr id="186" name="扶助費最大値テキスト">
          <a:extLst>
            <a:ext uri="{FF2B5EF4-FFF2-40B4-BE49-F238E27FC236}">
              <a16:creationId xmlns:a16="http://schemas.microsoft.com/office/drawing/2014/main" id="{00000000-0008-0000-0400-0000BA000000}"/>
            </a:ext>
          </a:extLst>
        </xdr:cNvPr>
        <xdr:cNvSpPr txBox="1"/>
      </xdr:nvSpPr>
      <xdr:spPr>
        <a:xfrm>
          <a:off x="4914900" y="87804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52</xdr:row>
      <xdr:rowOff>121557</xdr:rowOff>
    </xdr:from>
    <xdr:to>
      <xdr:col>24</xdr:col>
      <xdr:colOff>114300</xdr:colOff>
      <xdr:row>52</xdr:row>
      <xdr:rowOff>121557</xdr:rowOff>
    </xdr:to>
    <xdr:cxnSp macro="">
      <xdr:nvCxnSpPr>
        <xdr:cNvPr id="187" name="直線コネクタ 186">
          <a:extLst>
            <a:ext uri="{FF2B5EF4-FFF2-40B4-BE49-F238E27FC236}">
              <a16:creationId xmlns:a16="http://schemas.microsoft.com/office/drawing/2014/main" id="{00000000-0008-0000-0400-0000BB000000}"/>
            </a:ext>
          </a:extLst>
        </xdr:cNvPr>
        <xdr:cNvCxnSpPr/>
      </xdr:nvCxnSpPr>
      <xdr:spPr>
        <a:xfrm>
          <a:off x="4737100" y="90369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55</xdr:row>
      <xdr:rowOff>118835</xdr:rowOff>
    </xdr:from>
    <xdr:to>
      <xdr:col>24</xdr:col>
      <xdr:colOff>25400</xdr:colOff>
      <xdr:row>55</xdr:row>
      <xdr:rowOff>140607</xdr:rowOff>
    </xdr:to>
    <xdr:cxnSp macro="">
      <xdr:nvCxnSpPr>
        <xdr:cNvPr id="188" name="直線コネクタ 187">
          <a:extLst>
            <a:ext uri="{FF2B5EF4-FFF2-40B4-BE49-F238E27FC236}">
              <a16:creationId xmlns:a16="http://schemas.microsoft.com/office/drawing/2014/main" id="{00000000-0008-0000-0400-0000BC000000}"/>
            </a:ext>
          </a:extLst>
        </xdr:cNvPr>
        <xdr:cNvCxnSpPr/>
      </xdr:nvCxnSpPr>
      <xdr:spPr>
        <a:xfrm>
          <a:off x="3987800" y="9548585"/>
          <a:ext cx="838200" cy="217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55</xdr:row>
      <xdr:rowOff>116312</xdr:rowOff>
    </xdr:from>
    <xdr:ext cx="762000" cy="259045"/>
    <xdr:sp macro="" textlink="">
      <xdr:nvSpPr>
        <xdr:cNvPr id="189" name="扶助費平均値テキスト">
          <a:extLst>
            <a:ext uri="{FF2B5EF4-FFF2-40B4-BE49-F238E27FC236}">
              <a16:creationId xmlns:a16="http://schemas.microsoft.com/office/drawing/2014/main" id="{00000000-0008-0000-0400-0000BD000000}"/>
            </a:ext>
          </a:extLst>
        </xdr:cNvPr>
        <xdr:cNvSpPr txBox="1"/>
      </xdr:nvSpPr>
      <xdr:spPr>
        <a:xfrm>
          <a:off x="4914900" y="954606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55</xdr:row>
      <xdr:rowOff>144235</xdr:rowOff>
    </xdr:from>
    <xdr:to>
      <xdr:col>24</xdr:col>
      <xdr:colOff>76200</xdr:colOff>
      <xdr:row>56</xdr:row>
      <xdr:rowOff>74385</xdr:rowOff>
    </xdr:to>
    <xdr:sp macro="" textlink="">
      <xdr:nvSpPr>
        <xdr:cNvPr id="190" name="フローチャート: 判断 189">
          <a:extLst>
            <a:ext uri="{FF2B5EF4-FFF2-40B4-BE49-F238E27FC236}">
              <a16:creationId xmlns:a16="http://schemas.microsoft.com/office/drawing/2014/main" id="{00000000-0008-0000-0400-0000BE000000}"/>
            </a:ext>
          </a:extLst>
        </xdr:cNvPr>
        <xdr:cNvSpPr/>
      </xdr:nvSpPr>
      <xdr:spPr>
        <a:xfrm>
          <a:off x="4775200" y="95739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55</xdr:row>
      <xdr:rowOff>53522</xdr:rowOff>
    </xdr:from>
    <xdr:to>
      <xdr:col>19</xdr:col>
      <xdr:colOff>187325</xdr:colOff>
      <xdr:row>55</xdr:row>
      <xdr:rowOff>118835</xdr:rowOff>
    </xdr:to>
    <xdr:cxnSp macro="">
      <xdr:nvCxnSpPr>
        <xdr:cNvPr id="191" name="直線コネクタ 190">
          <a:extLst>
            <a:ext uri="{FF2B5EF4-FFF2-40B4-BE49-F238E27FC236}">
              <a16:creationId xmlns:a16="http://schemas.microsoft.com/office/drawing/2014/main" id="{00000000-0008-0000-0400-0000BF000000}"/>
            </a:ext>
          </a:extLst>
        </xdr:cNvPr>
        <xdr:cNvCxnSpPr/>
      </xdr:nvCxnSpPr>
      <xdr:spPr>
        <a:xfrm>
          <a:off x="3098800" y="9483272"/>
          <a:ext cx="889000" cy="653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55</xdr:row>
      <xdr:rowOff>144235</xdr:rowOff>
    </xdr:from>
    <xdr:to>
      <xdr:col>20</xdr:col>
      <xdr:colOff>38100</xdr:colOff>
      <xdr:row>56</xdr:row>
      <xdr:rowOff>74385</xdr:rowOff>
    </xdr:to>
    <xdr:sp macro="" textlink="">
      <xdr:nvSpPr>
        <xdr:cNvPr id="192" name="フローチャート: 判断 191">
          <a:extLst>
            <a:ext uri="{FF2B5EF4-FFF2-40B4-BE49-F238E27FC236}">
              <a16:creationId xmlns:a16="http://schemas.microsoft.com/office/drawing/2014/main" id="{00000000-0008-0000-0400-0000C0000000}"/>
            </a:ext>
          </a:extLst>
        </xdr:cNvPr>
        <xdr:cNvSpPr/>
      </xdr:nvSpPr>
      <xdr:spPr>
        <a:xfrm>
          <a:off x="3937000" y="95739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56</xdr:row>
      <xdr:rowOff>59162</xdr:rowOff>
    </xdr:from>
    <xdr:ext cx="736600" cy="259045"/>
    <xdr:sp macro="" textlink="">
      <xdr:nvSpPr>
        <xdr:cNvPr id="193" name="テキスト ボックス 192">
          <a:extLst>
            <a:ext uri="{FF2B5EF4-FFF2-40B4-BE49-F238E27FC236}">
              <a16:creationId xmlns:a16="http://schemas.microsoft.com/office/drawing/2014/main" id="{00000000-0008-0000-0400-0000C1000000}"/>
            </a:ext>
          </a:extLst>
        </xdr:cNvPr>
        <xdr:cNvSpPr txBox="1"/>
      </xdr:nvSpPr>
      <xdr:spPr>
        <a:xfrm>
          <a:off x="3606800" y="966036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55</xdr:row>
      <xdr:rowOff>42635</xdr:rowOff>
    </xdr:from>
    <xdr:to>
      <xdr:col>15</xdr:col>
      <xdr:colOff>98425</xdr:colOff>
      <xdr:row>55</xdr:row>
      <xdr:rowOff>53522</xdr:rowOff>
    </xdr:to>
    <xdr:cxnSp macro="">
      <xdr:nvCxnSpPr>
        <xdr:cNvPr id="194" name="直線コネクタ 193">
          <a:extLst>
            <a:ext uri="{FF2B5EF4-FFF2-40B4-BE49-F238E27FC236}">
              <a16:creationId xmlns:a16="http://schemas.microsoft.com/office/drawing/2014/main" id="{00000000-0008-0000-0400-0000C2000000}"/>
            </a:ext>
          </a:extLst>
        </xdr:cNvPr>
        <xdr:cNvCxnSpPr/>
      </xdr:nvCxnSpPr>
      <xdr:spPr>
        <a:xfrm>
          <a:off x="2209800" y="9472385"/>
          <a:ext cx="889000" cy="108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55</xdr:row>
      <xdr:rowOff>111578</xdr:rowOff>
    </xdr:from>
    <xdr:to>
      <xdr:col>15</xdr:col>
      <xdr:colOff>149225</xdr:colOff>
      <xdr:row>56</xdr:row>
      <xdr:rowOff>41728</xdr:rowOff>
    </xdr:to>
    <xdr:sp macro="" textlink="">
      <xdr:nvSpPr>
        <xdr:cNvPr id="195" name="フローチャート: 判断 194">
          <a:extLst>
            <a:ext uri="{FF2B5EF4-FFF2-40B4-BE49-F238E27FC236}">
              <a16:creationId xmlns:a16="http://schemas.microsoft.com/office/drawing/2014/main" id="{00000000-0008-0000-0400-0000C3000000}"/>
            </a:ext>
          </a:extLst>
        </xdr:cNvPr>
        <xdr:cNvSpPr/>
      </xdr:nvSpPr>
      <xdr:spPr>
        <a:xfrm>
          <a:off x="3048000" y="95413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56</xdr:row>
      <xdr:rowOff>26505</xdr:rowOff>
    </xdr:from>
    <xdr:ext cx="762000" cy="259045"/>
    <xdr:sp macro="" textlink="">
      <xdr:nvSpPr>
        <xdr:cNvPr id="196" name="テキスト ボックス 195">
          <a:extLst>
            <a:ext uri="{FF2B5EF4-FFF2-40B4-BE49-F238E27FC236}">
              <a16:creationId xmlns:a16="http://schemas.microsoft.com/office/drawing/2014/main" id="{00000000-0008-0000-0400-0000C4000000}"/>
            </a:ext>
          </a:extLst>
        </xdr:cNvPr>
        <xdr:cNvSpPr txBox="1"/>
      </xdr:nvSpPr>
      <xdr:spPr>
        <a:xfrm>
          <a:off x="2717800" y="9627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55</xdr:row>
      <xdr:rowOff>42635</xdr:rowOff>
    </xdr:from>
    <xdr:to>
      <xdr:col>11</xdr:col>
      <xdr:colOff>9525</xdr:colOff>
      <xdr:row>55</xdr:row>
      <xdr:rowOff>107950</xdr:rowOff>
    </xdr:to>
    <xdr:cxnSp macro="">
      <xdr:nvCxnSpPr>
        <xdr:cNvPr id="197" name="直線コネクタ 196">
          <a:extLst>
            <a:ext uri="{FF2B5EF4-FFF2-40B4-BE49-F238E27FC236}">
              <a16:creationId xmlns:a16="http://schemas.microsoft.com/office/drawing/2014/main" id="{00000000-0008-0000-0400-0000C5000000}"/>
            </a:ext>
          </a:extLst>
        </xdr:cNvPr>
        <xdr:cNvCxnSpPr/>
      </xdr:nvCxnSpPr>
      <xdr:spPr>
        <a:xfrm flipV="1">
          <a:off x="1320800" y="9472385"/>
          <a:ext cx="889000" cy="653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55</xdr:row>
      <xdr:rowOff>78922</xdr:rowOff>
    </xdr:from>
    <xdr:to>
      <xdr:col>11</xdr:col>
      <xdr:colOff>60325</xdr:colOff>
      <xdr:row>56</xdr:row>
      <xdr:rowOff>9072</xdr:rowOff>
    </xdr:to>
    <xdr:sp macro="" textlink="">
      <xdr:nvSpPr>
        <xdr:cNvPr id="198" name="フローチャート: 判断 197">
          <a:extLst>
            <a:ext uri="{FF2B5EF4-FFF2-40B4-BE49-F238E27FC236}">
              <a16:creationId xmlns:a16="http://schemas.microsoft.com/office/drawing/2014/main" id="{00000000-0008-0000-0400-0000C6000000}"/>
            </a:ext>
          </a:extLst>
        </xdr:cNvPr>
        <xdr:cNvSpPr/>
      </xdr:nvSpPr>
      <xdr:spPr>
        <a:xfrm>
          <a:off x="2159000" y="95086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55</xdr:row>
      <xdr:rowOff>165299</xdr:rowOff>
    </xdr:from>
    <xdr:ext cx="762000" cy="259045"/>
    <xdr:sp macro="" textlink="">
      <xdr:nvSpPr>
        <xdr:cNvPr id="199" name="テキスト ボックス 198">
          <a:extLst>
            <a:ext uri="{FF2B5EF4-FFF2-40B4-BE49-F238E27FC236}">
              <a16:creationId xmlns:a16="http://schemas.microsoft.com/office/drawing/2014/main" id="{00000000-0008-0000-0400-0000C7000000}"/>
            </a:ext>
          </a:extLst>
        </xdr:cNvPr>
        <xdr:cNvSpPr txBox="1"/>
      </xdr:nvSpPr>
      <xdr:spPr>
        <a:xfrm>
          <a:off x="1828800" y="95950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55</xdr:row>
      <xdr:rowOff>133350</xdr:rowOff>
    </xdr:from>
    <xdr:to>
      <xdr:col>6</xdr:col>
      <xdr:colOff>171450</xdr:colOff>
      <xdr:row>56</xdr:row>
      <xdr:rowOff>63500</xdr:rowOff>
    </xdr:to>
    <xdr:sp macro="" textlink="">
      <xdr:nvSpPr>
        <xdr:cNvPr id="200" name="フローチャート: 判断 199">
          <a:extLst>
            <a:ext uri="{FF2B5EF4-FFF2-40B4-BE49-F238E27FC236}">
              <a16:creationId xmlns:a16="http://schemas.microsoft.com/office/drawing/2014/main" id="{00000000-0008-0000-0400-0000C8000000}"/>
            </a:ext>
          </a:extLst>
        </xdr:cNvPr>
        <xdr:cNvSpPr/>
      </xdr:nvSpPr>
      <xdr:spPr>
        <a:xfrm>
          <a:off x="1270000" y="9563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56</xdr:row>
      <xdr:rowOff>48277</xdr:rowOff>
    </xdr:from>
    <xdr:ext cx="762000" cy="259045"/>
    <xdr:sp macro="" textlink="">
      <xdr:nvSpPr>
        <xdr:cNvPr id="201" name="テキスト ボックス 200">
          <a:extLst>
            <a:ext uri="{FF2B5EF4-FFF2-40B4-BE49-F238E27FC236}">
              <a16:creationId xmlns:a16="http://schemas.microsoft.com/office/drawing/2014/main" id="{00000000-0008-0000-0400-0000C9000000}"/>
            </a:ext>
          </a:extLst>
        </xdr:cNvPr>
        <xdr:cNvSpPr txBox="1"/>
      </xdr:nvSpPr>
      <xdr:spPr>
        <a:xfrm>
          <a:off x="939800" y="964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64</xdr:row>
      <xdr:rowOff>10177</xdr:rowOff>
    </xdr:from>
    <xdr:ext cx="762000" cy="259045"/>
    <xdr:sp macro="" textlink="">
      <xdr:nvSpPr>
        <xdr:cNvPr id="202" name="テキスト ボックス 201">
          <a:extLst>
            <a:ext uri="{FF2B5EF4-FFF2-40B4-BE49-F238E27FC236}">
              <a16:creationId xmlns:a16="http://schemas.microsoft.com/office/drawing/2014/main" id="{00000000-0008-0000-0400-0000CA000000}"/>
            </a:ext>
          </a:extLst>
        </xdr:cNvPr>
        <xdr:cNvSpPr txBox="1"/>
      </xdr:nvSpPr>
      <xdr:spPr>
        <a:xfrm>
          <a:off x="4610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64</xdr:row>
      <xdr:rowOff>10177</xdr:rowOff>
    </xdr:from>
    <xdr:ext cx="762000" cy="259045"/>
    <xdr:sp macro="" textlink="">
      <xdr:nvSpPr>
        <xdr:cNvPr id="203" name="テキスト ボックス 202">
          <a:extLst>
            <a:ext uri="{FF2B5EF4-FFF2-40B4-BE49-F238E27FC236}">
              <a16:creationId xmlns:a16="http://schemas.microsoft.com/office/drawing/2014/main" id="{00000000-0008-0000-0400-0000CB000000}"/>
            </a:ext>
          </a:extLst>
        </xdr:cNvPr>
        <xdr:cNvSpPr txBox="1"/>
      </xdr:nvSpPr>
      <xdr:spPr>
        <a:xfrm>
          <a:off x="3771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64</xdr:row>
      <xdr:rowOff>10177</xdr:rowOff>
    </xdr:from>
    <xdr:ext cx="762000" cy="259045"/>
    <xdr:sp macro="" textlink="">
      <xdr:nvSpPr>
        <xdr:cNvPr id="204" name="テキスト ボックス 203">
          <a:extLst>
            <a:ext uri="{FF2B5EF4-FFF2-40B4-BE49-F238E27FC236}">
              <a16:creationId xmlns:a16="http://schemas.microsoft.com/office/drawing/2014/main" id="{00000000-0008-0000-0400-0000CC000000}"/>
            </a:ext>
          </a:extLst>
        </xdr:cNvPr>
        <xdr:cNvSpPr txBox="1"/>
      </xdr:nvSpPr>
      <xdr:spPr>
        <a:xfrm>
          <a:off x="2882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64</xdr:row>
      <xdr:rowOff>10177</xdr:rowOff>
    </xdr:from>
    <xdr:ext cx="762000" cy="259045"/>
    <xdr:sp macro="" textlink="">
      <xdr:nvSpPr>
        <xdr:cNvPr id="205" name="テキスト ボックス 204">
          <a:extLst>
            <a:ext uri="{FF2B5EF4-FFF2-40B4-BE49-F238E27FC236}">
              <a16:creationId xmlns:a16="http://schemas.microsoft.com/office/drawing/2014/main" id="{00000000-0008-0000-0400-0000CD000000}"/>
            </a:ext>
          </a:extLst>
        </xdr:cNvPr>
        <xdr:cNvSpPr txBox="1"/>
      </xdr:nvSpPr>
      <xdr:spPr>
        <a:xfrm>
          <a:off x="1993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64</xdr:row>
      <xdr:rowOff>10177</xdr:rowOff>
    </xdr:from>
    <xdr:ext cx="762000" cy="259045"/>
    <xdr:sp macro="" textlink="">
      <xdr:nvSpPr>
        <xdr:cNvPr id="206" name="テキスト ボックス 205">
          <a:extLst>
            <a:ext uri="{FF2B5EF4-FFF2-40B4-BE49-F238E27FC236}">
              <a16:creationId xmlns:a16="http://schemas.microsoft.com/office/drawing/2014/main" id="{00000000-0008-0000-0400-0000CE000000}"/>
            </a:ext>
          </a:extLst>
        </xdr:cNvPr>
        <xdr:cNvSpPr txBox="1"/>
      </xdr:nvSpPr>
      <xdr:spPr>
        <a:xfrm>
          <a:off x="1104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55</xdr:row>
      <xdr:rowOff>89807</xdr:rowOff>
    </xdr:from>
    <xdr:to>
      <xdr:col>24</xdr:col>
      <xdr:colOff>76200</xdr:colOff>
      <xdr:row>56</xdr:row>
      <xdr:rowOff>19957</xdr:rowOff>
    </xdr:to>
    <xdr:sp macro="" textlink="">
      <xdr:nvSpPr>
        <xdr:cNvPr id="207" name="楕円 206">
          <a:extLst>
            <a:ext uri="{FF2B5EF4-FFF2-40B4-BE49-F238E27FC236}">
              <a16:creationId xmlns:a16="http://schemas.microsoft.com/office/drawing/2014/main" id="{00000000-0008-0000-0400-0000CF000000}"/>
            </a:ext>
          </a:extLst>
        </xdr:cNvPr>
        <xdr:cNvSpPr/>
      </xdr:nvSpPr>
      <xdr:spPr>
        <a:xfrm>
          <a:off x="4775200" y="95195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54</xdr:row>
      <xdr:rowOff>106334</xdr:rowOff>
    </xdr:from>
    <xdr:ext cx="762000" cy="259045"/>
    <xdr:sp macro="" textlink="">
      <xdr:nvSpPr>
        <xdr:cNvPr id="208" name="扶助費該当値テキスト">
          <a:extLst>
            <a:ext uri="{FF2B5EF4-FFF2-40B4-BE49-F238E27FC236}">
              <a16:creationId xmlns:a16="http://schemas.microsoft.com/office/drawing/2014/main" id="{00000000-0008-0000-0400-0000D0000000}"/>
            </a:ext>
          </a:extLst>
        </xdr:cNvPr>
        <xdr:cNvSpPr txBox="1"/>
      </xdr:nvSpPr>
      <xdr:spPr>
        <a:xfrm>
          <a:off x="4914900" y="93646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55</xdr:row>
      <xdr:rowOff>68035</xdr:rowOff>
    </xdr:from>
    <xdr:to>
      <xdr:col>20</xdr:col>
      <xdr:colOff>38100</xdr:colOff>
      <xdr:row>55</xdr:row>
      <xdr:rowOff>169635</xdr:rowOff>
    </xdr:to>
    <xdr:sp macro="" textlink="">
      <xdr:nvSpPr>
        <xdr:cNvPr id="209" name="楕円 208">
          <a:extLst>
            <a:ext uri="{FF2B5EF4-FFF2-40B4-BE49-F238E27FC236}">
              <a16:creationId xmlns:a16="http://schemas.microsoft.com/office/drawing/2014/main" id="{00000000-0008-0000-0400-0000D1000000}"/>
            </a:ext>
          </a:extLst>
        </xdr:cNvPr>
        <xdr:cNvSpPr/>
      </xdr:nvSpPr>
      <xdr:spPr>
        <a:xfrm>
          <a:off x="3937000" y="94977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54</xdr:row>
      <xdr:rowOff>8362</xdr:rowOff>
    </xdr:from>
    <xdr:ext cx="736600" cy="259045"/>
    <xdr:sp macro="" textlink="">
      <xdr:nvSpPr>
        <xdr:cNvPr id="210" name="テキスト ボックス 209">
          <a:extLst>
            <a:ext uri="{FF2B5EF4-FFF2-40B4-BE49-F238E27FC236}">
              <a16:creationId xmlns:a16="http://schemas.microsoft.com/office/drawing/2014/main" id="{00000000-0008-0000-0400-0000D2000000}"/>
            </a:ext>
          </a:extLst>
        </xdr:cNvPr>
        <xdr:cNvSpPr txBox="1"/>
      </xdr:nvSpPr>
      <xdr:spPr>
        <a:xfrm>
          <a:off x="3606800" y="926666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55</xdr:row>
      <xdr:rowOff>2722</xdr:rowOff>
    </xdr:from>
    <xdr:to>
      <xdr:col>15</xdr:col>
      <xdr:colOff>149225</xdr:colOff>
      <xdr:row>55</xdr:row>
      <xdr:rowOff>104322</xdr:rowOff>
    </xdr:to>
    <xdr:sp macro="" textlink="">
      <xdr:nvSpPr>
        <xdr:cNvPr id="211" name="楕円 210">
          <a:extLst>
            <a:ext uri="{FF2B5EF4-FFF2-40B4-BE49-F238E27FC236}">
              <a16:creationId xmlns:a16="http://schemas.microsoft.com/office/drawing/2014/main" id="{00000000-0008-0000-0400-0000D3000000}"/>
            </a:ext>
          </a:extLst>
        </xdr:cNvPr>
        <xdr:cNvSpPr/>
      </xdr:nvSpPr>
      <xdr:spPr>
        <a:xfrm>
          <a:off x="3048000" y="94324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53</xdr:row>
      <xdr:rowOff>114499</xdr:rowOff>
    </xdr:from>
    <xdr:ext cx="762000" cy="259045"/>
    <xdr:sp macro="" textlink="">
      <xdr:nvSpPr>
        <xdr:cNvPr id="212" name="テキスト ボックス 211">
          <a:extLst>
            <a:ext uri="{FF2B5EF4-FFF2-40B4-BE49-F238E27FC236}">
              <a16:creationId xmlns:a16="http://schemas.microsoft.com/office/drawing/2014/main" id="{00000000-0008-0000-0400-0000D4000000}"/>
            </a:ext>
          </a:extLst>
        </xdr:cNvPr>
        <xdr:cNvSpPr txBox="1"/>
      </xdr:nvSpPr>
      <xdr:spPr>
        <a:xfrm>
          <a:off x="2717800" y="92013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54</xdr:row>
      <xdr:rowOff>163285</xdr:rowOff>
    </xdr:from>
    <xdr:to>
      <xdr:col>11</xdr:col>
      <xdr:colOff>60325</xdr:colOff>
      <xdr:row>55</xdr:row>
      <xdr:rowOff>93435</xdr:rowOff>
    </xdr:to>
    <xdr:sp macro="" textlink="">
      <xdr:nvSpPr>
        <xdr:cNvPr id="213" name="楕円 212">
          <a:extLst>
            <a:ext uri="{FF2B5EF4-FFF2-40B4-BE49-F238E27FC236}">
              <a16:creationId xmlns:a16="http://schemas.microsoft.com/office/drawing/2014/main" id="{00000000-0008-0000-0400-0000D5000000}"/>
            </a:ext>
          </a:extLst>
        </xdr:cNvPr>
        <xdr:cNvSpPr/>
      </xdr:nvSpPr>
      <xdr:spPr>
        <a:xfrm>
          <a:off x="2159000" y="94215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53</xdr:row>
      <xdr:rowOff>103612</xdr:rowOff>
    </xdr:from>
    <xdr:ext cx="762000" cy="259045"/>
    <xdr:sp macro="" textlink="">
      <xdr:nvSpPr>
        <xdr:cNvPr id="214" name="テキスト ボックス 213">
          <a:extLst>
            <a:ext uri="{FF2B5EF4-FFF2-40B4-BE49-F238E27FC236}">
              <a16:creationId xmlns:a16="http://schemas.microsoft.com/office/drawing/2014/main" id="{00000000-0008-0000-0400-0000D6000000}"/>
            </a:ext>
          </a:extLst>
        </xdr:cNvPr>
        <xdr:cNvSpPr txBox="1"/>
      </xdr:nvSpPr>
      <xdr:spPr>
        <a:xfrm>
          <a:off x="1828800" y="91904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55</xdr:row>
      <xdr:rowOff>57150</xdr:rowOff>
    </xdr:from>
    <xdr:to>
      <xdr:col>6</xdr:col>
      <xdr:colOff>171450</xdr:colOff>
      <xdr:row>55</xdr:row>
      <xdr:rowOff>158750</xdr:rowOff>
    </xdr:to>
    <xdr:sp macro="" textlink="">
      <xdr:nvSpPr>
        <xdr:cNvPr id="215" name="楕円 214">
          <a:extLst>
            <a:ext uri="{FF2B5EF4-FFF2-40B4-BE49-F238E27FC236}">
              <a16:creationId xmlns:a16="http://schemas.microsoft.com/office/drawing/2014/main" id="{00000000-0008-0000-0400-0000D7000000}"/>
            </a:ext>
          </a:extLst>
        </xdr:cNvPr>
        <xdr:cNvSpPr/>
      </xdr:nvSpPr>
      <xdr:spPr>
        <a:xfrm>
          <a:off x="1270000" y="9486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53</xdr:row>
      <xdr:rowOff>168927</xdr:rowOff>
    </xdr:from>
    <xdr:ext cx="762000" cy="259045"/>
    <xdr:sp macro="" textlink="">
      <xdr:nvSpPr>
        <xdr:cNvPr id="216" name="テキスト ボックス 215">
          <a:extLst>
            <a:ext uri="{FF2B5EF4-FFF2-40B4-BE49-F238E27FC236}">
              <a16:creationId xmlns:a16="http://schemas.microsoft.com/office/drawing/2014/main" id="{00000000-0008-0000-0400-0000D8000000}"/>
            </a:ext>
          </a:extLst>
        </xdr:cNvPr>
        <xdr:cNvSpPr txBox="1"/>
      </xdr:nvSpPr>
      <xdr:spPr>
        <a:xfrm>
          <a:off x="939800" y="9255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47</xdr:row>
      <xdr:rowOff>69850</xdr:rowOff>
    </xdr:from>
    <xdr:to>
      <xdr:col>85</xdr:col>
      <xdr:colOff>66675</xdr:colOff>
      <xdr:row>49</xdr:row>
      <xdr:rowOff>44450</xdr:rowOff>
    </xdr:to>
    <xdr:sp macro="" textlink="">
      <xdr:nvSpPr>
        <xdr:cNvPr id="217" name="正方形/長方形 216">
          <a:extLst>
            <a:ext uri="{FF2B5EF4-FFF2-40B4-BE49-F238E27FC236}">
              <a16:creationId xmlns:a16="http://schemas.microsoft.com/office/drawing/2014/main" id="{00000000-0008-0000-0400-0000D9000000}"/>
            </a:ext>
          </a:extLst>
        </xdr:cNvPr>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その他</a:t>
          </a:r>
        </a:p>
      </xdr:txBody>
    </xdr:sp>
    <xdr:clientData/>
  </xdr:twoCellAnchor>
  <xdr:twoCellAnchor>
    <xdr:from>
      <xdr:col>85</xdr:col>
      <xdr:colOff>79375</xdr:colOff>
      <xdr:row>47</xdr:row>
      <xdr:rowOff>133350</xdr:rowOff>
    </xdr:from>
    <xdr:to>
      <xdr:col>93</xdr:col>
      <xdr:colOff>3175</xdr:colOff>
      <xdr:row>49</xdr:row>
      <xdr:rowOff>44450</xdr:rowOff>
    </xdr:to>
    <xdr:sp macro="" textlink="">
      <xdr:nvSpPr>
        <xdr:cNvPr id="218" name="正方形/長方形 217">
          <a:extLst>
            <a:ext uri="{FF2B5EF4-FFF2-40B4-BE49-F238E27FC236}">
              <a16:creationId xmlns:a16="http://schemas.microsoft.com/office/drawing/2014/main" id="{00000000-0008-0000-0400-0000DA000000}"/>
            </a:ext>
          </a:extLst>
        </xdr:cNvPr>
        <xdr:cNvSpPr/>
      </xdr:nvSpPr>
      <xdr:spPr>
        <a:xfrm>
          <a:off x="17081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48</xdr:row>
      <xdr:rowOff>152400</xdr:rowOff>
    </xdr:from>
    <xdr:to>
      <xdr:col>93</xdr:col>
      <xdr:colOff>3175</xdr:colOff>
      <xdr:row>50</xdr:row>
      <xdr:rowOff>63500</xdr:rowOff>
    </xdr:to>
    <xdr:sp macro="" textlink="">
      <xdr:nvSpPr>
        <xdr:cNvPr id="219" name="正方形/長方形 218">
          <a:extLst>
            <a:ext uri="{FF2B5EF4-FFF2-40B4-BE49-F238E27FC236}">
              <a16:creationId xmlns:a16="http://schemas.microsoft.com/office/drawing/2014/main" id="{00000000-0008-0000-0400-0000DB000000}"/>
            </a:ext>
          </a:extLst>
        </xdr:cNvPr>
        <xdr:cNvSpPr/>
      </xdr:nvSpPr>
      <xdr:spPr>
        <a:xfrm>
          <a:off x="17081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47</xdr:row>
      <xdr:rowOff>133350</xdr:rowOff>
    </xdr:from>
    <xdr:to>
      <xdr:col>100</xdr:col>
      <xdr:colOff>165100</xdr:colOff>
      <xdr:row>49</xdr:row>
      <xdr:rowOff>44450</xdr:rowOff>
    </xdr:to>
    <xdr:sp macro="" textlink="">
      <xdr:nvSpPr>
        <xdr:cNvPr id="220" name="正方形/長方形 219">
          <a:extLst>
            <a:ext uri="{FF2B5EF4-FFF2-40B4-BE49-F238E27FC236}">
              <a16:creationId xmlns:a16="http://schemas.microsoft.com/office/drawing/2014/main" id="{00000000-0008-0000-0400-0000DC000000}"/>
            </a:ext>
          </a:extLst>
        </xdr:cNvPr>
        <xdr:cNvSpPr/>
      </xdr:nvSpPr>
      <xdr:spPr>
        <a:xfrm>
          <a:off x="18770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48</xdr:row>
      <xdr:rowOff>152400</xdr:rowOff>
    </xdr:from>
    <xdr:to>
      <xdr:col>100</xdr:col>
      <xdr:colOff>165100</xdr:colOff>
      <xdr:row>50</xdr:row>
      <xdr:rowOff>63500</xdr:rowOff>
    </xdr:to>
    <xdr:sp macro="" textlink="">
      <xdr:nvSpPr>
        <xdr:cNvPr id="221" name="正方形/長方形 220">
          <a:extLst>
            <a:ext uri="{FF2B5EF4-FFF2-40B4-BE49-F238E27FC236}">
              <a16:creationId xmlns:a16="http://schemas.microsoft.com/office/drawing/2014/main" id="{00000000-0008-0000-0400-0000DD000000}"/>
            </a:ext>
          </a:extLst>
        </xdr:cNvPr>
        <xdr:cNvSpPr/>
      </xdr:nvSpPr>
      <xdr:spPr>
        <a:xfrm>
          <a:off x="18770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47</xdr:row>
      <xdr:rowOff>133350</xdr:rowOff>
    </xdr:from>
    <xdr:to>
      <xdr:col>109</xdr:col>
      <xdr:colOff>104775</xdr:colOff>
      <xdr:row>49</xdr:row>
      <xdr:rowOff>44450</xdr:rowOff>
    </xdr:to>
    <xdr:sp macro="" textlink="">
      <xdr:nvSpPr>
        <xdr:cNvPr id="222" name="正方形/長方形 221">
          <a:extLst>
            <a:ext uri="{FF2B5EF4-FFF2-40B4-BE49-F238E27FC236}">
              <a16:creationId xmlns:a16="http://schemas.microsoft.com/office/drawing/2014/main" id="{00000000-0008-0000-0400-0000DE000000}"/>
            </a:ext>
          </a:extLst>
        </xdr:cNvPr>
        <xdr:cNvSpPr/>
      </xdr:nvSpPr>
      <xdr:spPr>
        <a:xfrm>
          <a:off x="20383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101</xdr:col>
      <xdr:colOff>180975</xdr:colOff>
      <xdr:row>48</xdr:row>
      <xdr:rowOff>152400</xdr:rowOff>
    </xdr:from>
    <xdr:to>
      <xdr:col>109</xdr:col>
      <xdr:colOff>104775</xdr:colOff>
      <xdr:row>50</xdr:row>
      <xdr:rowOff>63500</xdr:rowOff>
    </xdr:to>
    <xdr:sp macro="" textlink="">
      <xdr:nvSpPr>
        <xdr:cNvPr id="223" name="正方形/長方形 222">
          <a:extLst>
            <a:ext uri="{FF2B5EF4-FFF2-40B4-BE49-F238E27FC236}">
              <a16:creationId xmlns:a16="http://schemas.microsoft.com/office/drawing/2014/main" id="{00000000-0008-0000-0400-0000DF000000}"/>
            </a:ext>
          </a:extLst>
        </xdr:cNvPr>
        <xdr:cNvSpPr/>
      </xdr:nvSpPr>
      <xdr:spPr>
        <a:xfrm>
          <a:off x="20383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50</xdr:row>
      <xdr:rowOff>127000</xdr:rowOff>
    </xdr:from>
    <xdr:to>
      <xdr:col>85</xdr:col>
      <xdr:colOff>66675</xdr:colOff>
      <xdr:row>64</xdr:row>
      <xdr:rowOff>12700</xdr:rowOff>
    </xdr:to>
    <xdr:sp macro="" textlink="">
      <xdr:nvSpPr>
        <xdr:cNvPr id="224" name="正方形/長方形 223">
          <a:extLst>
            <a:ext uri="{FF2B5EF4-FFF2-40B4-BE49-F238E27FC236}">
              <a16:creationId xmlns:a16="http://schemas.microsoft.com/office/drawing/2014/main" id="{00000000-0008-0000-0400-0000E0000000}"/>
            </a:ext>
          </a:extLst>
        </xdr:cNvPr>
        <xdr:cNvSpPr/>
      </xdr:nvSpPr>
      <xdr:spPr>
        <a:xfrm>
          <a:off x="12446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50</xdr:row>
      <xdr:rowOff>127000</xdr:rowOff>
    </xdr:from>
    <xdr:to>
      <xdr:col>113</xdr:col>
      <xdr:colOff>130175</xdr:colOff>
      <xdr:row>64</xdr:row>
      <xdr:rowOff>12700</xdr:rowOff>
    </xdr:to>
    <xdr:sp macro="" textlink="">
      <xdr:nvSpPr>
        <xdr:cNvPr id="225" name="正方形/長方形 224">
          <a:extLst>
            <a:ext uri="{FF2B5EF4-FFF2-40B4-BE49-F238E27FC236}">
              <a16:creationId xmlns:a16="http://schemas.microsoft.com/office/drawing/2014/main" id="{00000000-0008-0000-0400-0000E1000000}"/>
            </a:ext>
          </a:extLst>
        </xdr:cNvPr>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50</xdr:row>
      <xdr:rowOff>127000</xdr:rowOff>
    </xdr:from>
    <xdr:to>
      <xdr:col>106</xdr:col>
      <xdr:colOff>69850</xdr:colOff>
      <xdr:row>52</xdr:row>
      <xdr:rowOff>38100</xdr:rowOff>
    </xdr:to>
    <xdr:sp macro="" textlink="">
      <xdr:nvSpPr>
        <xdr:cNvPr id="226" name="正方形/長方形 225">
          <a:extLst>
            <a:ext uri="{FF2B5EF4-FFF2-40B4-BE49-F238E27FC236}">
              <a16:creationId xmlns:a16="http://schemas.microsoft.com/office/drawing/2014/main" id="{00000000-0008-0000-0400-0000E2000000}"/>
            </a:ext>
          </a:extLst>
        </xdr:cNvPr>
        <xdr:cNvSpPr/>
      </xdr:nvSpPr>
      <xdr:spPr>
        <a:xfrm>
          <a:off x="17462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その他の分析欄</a:t>
          </a:r>
        </a:p>
      </xdr:txBody>
    </xdr:sp>
    <xdr:clientData/>
  </xdr:twoCellAnchor>
  <xdr:twoCellAnchor>
    <xdr:from>
      <xdr:col>87</xdr:col>
      <xdr:colOff>98425</xdr:colOff>
      <xdr:row>52</xdr:row>
      <xdr:rowOff>101600</xdr:rowOff>
    </xdr:from>
    <xdr:to>
      <xdr:col>112</xdr:col>
      <xdr:colOff>177800</xdr:colOff>
      <xdr:row>63</xdr:row>
      <xdr:rowOff>120650</xdr:rowOff>
    </xdr:to>
    <xdr:sp macro="" textlink="" fLocksText="0">
      <xdr:nvSpPr>
        <xdr:cNvPr id="227" name="テキスト ボックス 226">
          <a:extLst>
            <a:ext uri="{FF2B5EF4-FFF2-40B4-BE49-F238E27FC236}">
              <a16:creationId xmlns:a16="http://schemas.microsoft.com/office/drawing/2014/main" id="{00000000-0008-0000-0400-0000E3000000}"/>
            </a:ext>
          </a:extLst>
        </xdr:cNvPr>
        <xdr:cNvSpPr txBox="1"/>
      </xdr:nvSpPr>
      <xdr:spPr>
        <a:xfrm>
          <a:off x="17500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　　その他に係る経常収支比率は、類似団体平均を</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1.7</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ポイント下回っている。特別会計への繰出金が主なものであり、今後も計画的な繰出しとなるよう努める。</a:t>
          </a:r>
        </a:p>
      </xdr:txBody>
    </xdr:sp>
    <xdr:clientData/>
  </xdr:twoCellAnchor>
  <xdr:oneCellAnchor>
    <xdr:from>
      <xdr:col>62</xdr:col>
      <xdr:colOff>6350</xdr:colOff>
      <xdr:row>49</xdr:row>
      <xdr:rowOff>107950</xdr:rowOff>
    </xdr:from>
    <xdr:ext cx="298543" cy="225703"/>
    <xdr:sp macro="" textlink="">
      <xdr:nvSpPr>
        <xdr:cNvPr id="228" name="テキスト ボックス 227">
          <a:extLst>
            <a:ext uri="{FF2B5EF4-FFF2-40B4-BE49-F238E27FC236}">
              <a16:creationId xmlns:a16="http://schemas.microsoft.com/office/drawing/2014/main" id="{00000000-0008-0000-0400-0000E4000000}"/>
            </a:ext>
          </a:extLst>
        </xdr:cNvPr>
        <xdr:cNvSpPr txBox="1"/>
      </xdr:nvSpPr>
      <xdr:spPr>
        <a:xfrm>
          <a:off x="12407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64</xdr:row>
      <xdr:rowOff>12700</xdr:rowOff>
    </xdr:from>
    <xdr:to>
      <xdr:col>85</xdr:col>
      <xdr:colOff>66675</xdr:colOff>
      <xdr:row>64</xdr:row>
      <xdr:rowOff>12700</xdr:rowOff>
    </xdr:to>
    <xdr:cxnSp macro="">
      <xdr:nvCxnSpPr>
        <xdr:cNvPr id="229" name="直線コネクタ 228">
          <a:extLst>
            <a:ext uri="{FF2B5EF4-FFF2-40B4-BE49-F238E27FC236}">
              <a16:creationId xmlns:a16="http://schemas.microsoft.com/office/drawing/2014/main" id="{00000000-0008-0000-0400-0000E5000000}"/>
            </a:ext>
          </a:extLst>
        </xdr:cNvPr>
        <xdr:cNvCxnSpPr/>
      </xdr:nvCxnSpPr>
      <xdr:spPr>
        <a:xfrm>
          <a:off x="12446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63</xdr:row>
      <xdr:rowOff>41927</xdr:rowOff>
    </xdr:from>
    <xdr:ext cx="508000" cy="259045"/>
    <xdr:sp macro="" textlink="">
      <xdr:nvSpPr>
        <xdr:cNvPr id="230" name="テキスト ボックス 229">
          <a:extLst>
            <a:ext uri="{FF2B5EF4-FFF2-40B4-BE49-F238E27FC236}">
              <a16:creationId xmlns:a16="http://schemas.microsoft.com/office/drawing/2014/main" id="{00000000-0008-0000-0400-0000E6000000}"/>
            </a:ext>
          </a:extLst>
        </xdr:cNvPr>
        <xdr:cNvSpPr txBox="1"/>
      </xdr:nvSpPr>
      <xdr:spPr>
        <a:xfrm>
          <a:off x="11938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61</xdr:row>
      <xdr:rowOff>146050</xdr:rowOff>
    </xdr:from>
    <xdr:to>
      <xdr:col>85</xdr:col>
      <xdr:colOff>66675</xdr:colOff>
      <xdr:row>61</xdr:row>
      <xdr:rowOff>146050</xdr:rowOff>
    </xdr:to>
    <xdr:cxnSp macro="">
      <xdr:nvCxnSpPr>
        <xdr:cNvPr id="231" name="直線コネクタ 230">
          <a:extLst>
            <a:ext uri="{FF2B5EF4-FFF2-40B4-BE49-F238E27FC236}">
              <a16:creationId xmlns:a16="http://schemas.microsoft.com/office/drawing/2014/main" id="{00000000-0008-0000-0400-0000E7000000}"/>
            </a:ext>
          </a:extLst>
        </xdr:cNvPr>
        <xdr:cNvCxnSpPr/>
      </xdr:nvCxnSpPr>
      <xdr:spPr>
        <a:xfrm>
          <a:off x="12446000" y="1060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61</xdr:row>
      <xdr:rowOff>3827</xdr:rowOff>
    </xdr:from>
    <xdr:ext cx="508000" cy="259045"/>
    <xdr:sp macro="" textlink="">
      <xdr:nvSpPr>
        <xdr:cNvPr id="232" name="テキスト ボックス 231">
          <a:extLst>
            <a:ext uri="{FF2B5EF4-FFF2-40B4-BE49-F238E27FC236}">
              <a16:creationId xmlns:a16="http://schemas.microsoft.com/office/drawing/2014/main" id="{00000000-0008-0000-0400-0000E8000000}"/>
            </a:ext>
          </a:extLst>
        </xdr:cNvPr>
        <xdr:cNvSpPr txBox="1"/>
      </xdr:nvSpPr>
      <xdr:spPr>
        <a:xfrm>
          <a:off x="11938000" y="1046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59</xdr:row>
      <xdr:rowOff>107950</xdr:rowOff>
    </xdr:from>
    <xdr:to>
      <xdr:col>85</xdr:col>
      <xdr:colOff>66675</xdr:colOff>
      <xdr:row>59</xdr:row>
      <xdr:rowOff>107950</xdr:rowOff>
    </xdr:to>
    <xdr:cxnSp macro="">
      <xdr:nvCxnSpPr>
        <xdr:cNvPr id="233" name="直線コネクタ 232">
          <a:extLst>
            <a:ext uri="{FF2B5EF4-FFF2-40B4-BE49-F238E27FC236}">
              <a16:creationId xmlns:a16="http://schemas.microsoft.com/office/drawing/2014/main" id="{00000000-0008-0000-0400-0000E9000000}"/>
            </a:ext>
          </a:extLst>
        </xdr:cNvPr>
        <xdr:cNvCxnSpPr/>
      </xdr:nvCxnSpPr>
      <xdr:spPr>
        <a:xfrm>
          <a:off x="12446000" y="1022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58</xdr:row>
      <xdr:rowOff>137177</xdr:rowOff>
    </xdr:from>
    <xdr:ext cx="508000" cy="259045"/>
    <xdr:sp macro="" textlink="">
      <xdr:nvSpPr>
        <xdr:cNvPr id="234" name="テキスト ボックス 233">
          <a:extLst>
            <a:ext uri="{FF2B5EF4-FFF2-40B4-BE49-F238E27FC236}">
              <a16:creationId xmlns:a16="http://schemas.microsoft.com/office/drawing/2014/main" id="{00000000-0008-0000-0400-0000EA000000}"/>
            </a:ext>
          </a:extLst>
        </xdr:cNvPr>
        <xdr:cNvSpPr txBox="1"/>
      </xdr:nvSpPr>
      <xdr:spPr>
        <a:xfrm>
          <a:off x="11938000" y="1008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57</xdr:row>
      <xdr:rowOff>69850</xdr:rowOff>
    </xdr:from>
    <xdr:to>
      <xdr:col>85</xdr:col>
      <xdr:colOff>66675</xdr:colOff>
      <xdr:row>57</xdr:row>
      <xdr:rowOff>69850</xdr:rowOff>
    </xdr:to>
    <xdr:cxnSp macro="">
      <xdr:nvCxnSpPr>
        <xdr:cNvPr id="235" name="直線コネクタ 234">
          <a:extLst>
            <a:ext uri="{FF2B5EF4-FFF2-40B4-BE49-F238E27FC236}">
              <a16:creationId xmlns:a16="http://schemas.microsoft.com/office/drawing/2014/main" id="{00000000-0008-0000-0400-0000EB000000}"/>
            </a:ext>
          </a:extLst>
        </xdr:cNvPr>
        <xdr:cNvCxnSpPr/>
      </xdr:nvCxnSpPr>
      <xdr:spPr>
        <a:xfrm>
          <a:off x="12446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56</xdr:row>
      <xdr:rowOff>99077</xdr:rowOff>
    </xdr:from>
    <xdr:ext cx="508000" cy="259045"/>
    <xdr:sp macro="" textlink="">
      <xdr:nvSpPr>
        <xdr:cNvPr id="236" name="テキスト ボックス 235">
          <a:extLst>
            <a:ext uri="{FF2B5EF4-FFF2-40B4-BE49-F238E27FC236}">
              <a16:creationId xmlns:a16="http://schemas.microsoft.com/office/drawing/2014/main" id="{00000000-0008-0000-0400-0000EC000000}"/>
            </a:ext>
          </a:extLst>
        </xdr:cNvPr>
        <xdr:cNvSpPr txBox="1"/>
      </xdr:nvSpPr>
      <xdr:spPr>
        <a:xfrm>
          <a:off x="11938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55</xdr:row>
      <xdr:rowOff>31750</xdr:rowOff>
    </xdr:from>
    <xdr:to>
      <xdr:col>85</xdr:col>
      <xdr:colOff>66675</xdr:colOff>
      <xdr:row>55</xdr:row>
      <xdr:rowOff>31750</xdr:rowOff>
    </xdr:to>
    <xdr:cxnSp macro="">
      <xdr:nvCxnSpPr>
        <xdr:cNvPr id="237" name="直線コネクタ 236">
          <a:extLst>
            <a:ext uri="{FF2B5EF4-FFF2-40B4-BE49-F238E27FC236}">
              <a16:creationId xmlns:a16="http://schemas.microsoft.com/office/drawing/2014/main" id="{00000000-0008-0000-0400-0000ED000000}"/>
            </a:ext>
          </a:extLst>
        </xdr:cNvPr>
        <xdr:cNvCxnSpPr/>
      </xdr:nvCxnSpPr>
      <xdr:spPr>
        <a:xfrm>
          <a:off x="12446000" y="946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54</xdr:row>
      <xdr:rowOff>60977</xdr:rowOff>
    </xdr:from>
    <xdr:ext cx="508000" cy="259045"/>
    <xdr:sp macro="" textlink="">
      <xdr:nvSpPr>
        <xdr:cNvPr id="238" name="テキスト ボックス 237">
          <a:extLst>
            <a:ext uri="{FF2B5EF4-FFF2-40B4-BE49-F238E27FC236}">
              <a16:creationId xmlns:a16="http://schemas.microsoft.com/office/drawing/2014/main" id="{00000000-0008-0000-0400-0000EE000000}"/>
            </a:ext>
          </a:extLst>
        </xdr:cNvPr>
        <xdr:cNvSpPr txBox="1"/>
      </xdr:nvSpPr>
      <xdr:spPr>
        <a:xfrm>
          <a:off x="11938000" y="931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52</xdr:row>
      <xdr:rowOff>165100</xdr:rowOff>
    </xdr:from>
    <xdr:to>
      <xdr:col>85</xdr:col>
      <xdr:colOff>66675</xdr:colOff>
      <xdr:row>52</xdr:row>
      <xdr:rowOff>165100</xdr:rowOff>
    </xdr:to>
    <xdr:cxnSp macro="">
      <xdr:nvCxnSpPr>
        <xdr:cNvPr id="239" name="直線コネクタ 238">
          <a:extLst>
            <a:ext uri="{FF2B5EF4-FFF2-40B4-BE49-F238E27FC236}">
              <a16:creationId xmlns:a16="http://schemas.microsoft.com/office/drawing/2014/main" id="{00000000-0008-0000-0400-0000EF000000}"/>
            </a:ext>
          </a:extLst>
        </xdr:cNvPr>
        <xdr:cNvCxnSpPr/>
      </xdr:nvCxnSpPr>
      <xdr:spPr>
        <a:xfrm>
          <a:off x="12446000" y="908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52</xdr:row>
      <xdr:rowOff>22877</xdr:rowOff>
    </xdr:from>
    <xdr:ext cx="508000" cy="259045"/>
    <xdr:sp macro="" textlink="">
      <xdr:nvSpPr>
        <xdr:cNvPr id="240" name="テキスト ボックス 239">
          <a:extLst>
            <a:ext uri="{FF2B5EF4-FFF2-40B4-BE49-F238E27FC236}">
              <a16:creationId xmlns:a16="http://schemas.microsoft.com/office/drawing/2014/main" id="{00000000-0008-0000-0400-0000F0000000}"/>
            </a:ext>
          </a:extLst>
        </xdr:cNvPr>
        <xdr:cNvSpPr txBox="1"/>
      </xdr:nvSpPr>
      <xdr:spPr>
        <a:xfrm>
          <a:off x="11938000" y="893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50</xdr:row>
      <xdr:rowOff>127000</xdr:rowOff>
    </xdr:to>
    <xdr:cxnSp macro="">
      <xdr:nvCxnSpPr>
        <xdr:cNvPr id="241" name="直線コネクタ 240">
          <a:extLst>
            <a:ext uri="{FF2B5EF4-FFF2-40B4-BE49-F238E27FC236}">
              <a16:creationId xmlns:a16="http://schemas.microsoft.com/office/drawing/2014/main" id="{00000000-0008-0000-0400-0000F1000000}"/>
            </a:ext>
          </a:extLst>
        </xdr:cNvPr>
        <xdr:cNvCxnSpPr/>
      </xdr:nvCxnSpPr>
      <xdr:spPr>
        <a:xfrm>
          <a:off x="12446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49</xdr:row>
      <xdr:rowOff>156227</xdr:rowOff>
    </xdr:from>
    <xdr:ext cx="508000" cy="259045"/>
    <xdr:sp macro="" textlink="">
      <xdr:nvSpPr>
        <xdr:cNvPr id="242" name="テキスト ボックス 241">
          <a:extLst>
            <a:ext uri="{FF2B5EF4-FFF2-40B4-BE49-F238E27FC236}">
              <a16:creationId xmlns:a16="http://schemas.microsoft.com/office/drawing/2014/main" id="{00000000-0008-0000-0400-0000F2000000}"/>
            </a:ext>
          </a:extLst>
        </xdr:cNvPr>
        <xdr:cNvSpPr txBox="1"/>
      </xdr:nvSpPr>
      <xdr:spPr>
        <a:xfrm>
          <a:off x="11938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64</xdr:row>
      <xdr:rowOff>12700</xdr:rowOff>
    </xdr:to>
    <xdr:sp macro="" textlink="">
      <xdr:nvSpPr>
        <xdr:cNvPr id="243" name="その他グラフ枠">
          <a:extLst>
            <a:ext uri="{FF2B5EF4-FFF2-40B4-BE49-F238E27FC236}">
              <a16:creationId xmlns:a16="http://schemas.microsoft.com/office/drawing/2014/main" id="{00000000-0008-0000-0400-0000F3000000}"/>
            </a:ext>
          </a:extLst>
        </xdr:cNvPr>
        <xdr:cNvSpPr/>
      </xdr:nvSpPr>
      <xdr:spPr>
        <a:xfrm>
          <a:off x="12446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52</xdr:row>
      <xdr:rowOff>114300</xdr:rowOff>
    </xdr:from>
    <xdr:to>
      <xdr:col>82</xdr:col>
      <xdr:colOff>107950</xdr:colOff>
      <xdr:row>61</xdr:row>
      <xdr:rowOff>133350</xdr:rowOff>
    </xdr:to>
    <xdr:cxnSp macro="">
      <xdr:nvCxnSpPr>
        <xdr:cNvPr id="244" name="直線コネクタ 243">
          <a:extLst>
            <a:ext uri="{FF2B5EF4-FFF2-40B4-BE49-F238E27FC236}">
              <a16:creationId xmlns:a16="http://schemas.microsoft.com/office/drawing/2014/main" id="{00000000-0008-0000-0400-0000F4000000}"/>
            </a:ext>
          </a:extLst>
        </xdr:cNvPr>
        <xdr:cNvCxnSpPr/>
      </xdr:nvCxnSpPr>
      <xdr:spPr>
        <a:xfrm flipV="1">
          <a:off x="16510000" y="9029700"/>
          <a:ext cx="0" cy="15621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61</xdr:row>
      <xdr:rowOff>105427</xdr:rowOff>
    </xdr:from>
    <xdr:ext cx="762000" cy="259045"/>
    <xdr:sp macro="" textlink="">
      <xdr:nvSpPr>
        <xdr:cNvPr id="245" name="その他最小値テキスト">
          <a:extLst>
            <a:ext uri="{FF2B5EF4-FFF2-40B4-BE49-F238E27FC236}">
              <a16:creationId xmlns:a16="http://schemas.microsoft.com/office/drawing/2014/main" id="{00000000-0008-0000-0400-0000F5000000}"/>
            </a:ext>
          </a:extLst>
        </xdr:cNvPr>
        <xdr:cNvSpPr txBox="1"/>
      </xdr:nvSpPr>
      <xdr:spPr>
        <a:xfrm>
          <a:off x="16598900" y="10563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61</xdr:row>
      <xdr:rowOff>133350</xdr:rowOff>
    </xdr:from>
    <xdr:to>
      <xdr:col>82</xdr:col>
      <xdr:colOff>196850</xdr:colOff>
      <xdr:row>61</xdr:row>
      <xdr:rowOff>133350</xdr:rowOff>
    </xdr:to>
    <xdr:cxnSp macro="">
      <xdr:nvCxnSpPr>
        <xdr:cNvPr id="246" name="直線コネクタ 245">
          <a:extLst>
            <a:ext uri="{FF2B5EF4-FFF2-40B4-BE49-F238E27FC236}">
              <a16:creationId xmlns:a16="http://schemas.microsoft.com/office/drawing/2014/main" id="{00000000-0008-0000-0400-0000F6000000}"/>
            </a:ext>
          </a:extLst>
        </xdr:cNvPr>
        <xdr:cNvCxnSpPr/>
      </xdr:nvCxnSpPr>
      <xdr:spPr>
        <a:xfrm>
          <a:off x="16421100" y="10591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51</xdr:row>
      <xdr:rowOff>29227</xdr:rowOff>
    </xdr:from>
    <xdr:ext cx="762000" cy="259045"/>
    <xdr:sp macro="" textlink="">
      <xdr:nvSpPr>
        <xdr:cNvPr id="247" name="その他最大値テキスト">
          <a:extLst>
            <a:ext uri="{FF2B5EF4-FFF2-40B4-BE49-F238E27FC236}">
              <a16:creationId xmlns:a16="http://schemas.microsoft.com/office/drawing/2014/main" id="{00000000-0008-0000-0400-0000F7000000}"/>
            </a:ext>
          </a:extLst>
        </xdr:cNvPr>
        <xdr:cNvSpPr txBox="1"/>
      </xdr:nvSpPr>
      <xdr:spPr>
        <a:xfrm>
          <a:off x="16598900" y="8773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52</xdr:row>
      <xdr:rowOff>114300</xdr:rowOff>
    </xdr:from>
    <xdr:to>
      <xdr:col>82</xdr:col>
      <xdr:colOff>196850</xdr:colOff>
      <xdr:row>52</xdr:row>
      <xdr:rowOff>114300</xdr:rowOff>
    </xdr:to>
    <xdr:cxnSp macro="">
      <xdr:nvCxnSpPr>
        <xdr:cNvPr id="248" name="直線コネクタ 247">
          <a:extLst>
            <a:ext uri="{FF2B5EF4-FFF2-40B4-BE49-F238E27FC236}">
              <a16:creationId xmlns:a16="http://schemas.microsoft.com/office/drawing/2014/main" id="{00000000-0008-0000-0400-0000F8000000}"/>
            </a:ext>
          </a:extLst>
        </xdr:cNvPr>
        <xdr:cNvCxnSpPr/>
      </xdr:nvCxnSpPr>
      <xdr:spPr>
        <a:xfrm>
          <a:off x="16421100" y="90297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56</xdr:row>
      <xdr:rowOff>127000</xdr:rowOff>
    </xdr:from>
    <xdr:to>
      <xdr:col>82</xdr:col>
      <xdr:colOff>107950</xdr:colOff>
      <xdr:row>56</xdr:row>
      <xdr:rowOff>127000</xdr:rowOff>
    </xdr:to>
    <xdr:cxnSp macro="">
      <xdr:nvCxnSpPr>
        <xdr:cNvPr id="249" name="直線コネクタ 248">
          <a:extLst>
            <a:ext uri="{FF2B5EF4-FFF2-40B4-BE49-F238E27FC236}">
              <a16:creationId xmlns:a16="http://schemas.microsoft.com/office/drawing/2014/main" id="{00000000-0008-0000-0400-0000F9000000}"/>
            </a:ext>
          </a:extLst>
        </xdr:cNvPr>
        <xdr:cNvCxnSpPr/>
      </xdr:nvCxnSpPr>
      <xdr:spPr>
        <a:xfrm>
          <a:off x="15671800" y="97282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57</xdr:row>
      <xdr:rowOff>92727</xdr:rowOff>
    </xdr:from>
    <xdr:ext cx="762000" cy="259045"/>
    <xdr:sp macro="" textlink="">
      <xdr:nvSpPr>
        <xdr:cNvPr id="250" name="その他平均値テキスト">
          <a:extLst>
            <a:ext uri="{FF2B5EF4-FFF2-40B4-BE49-F238E27FC236}">
              <a16:creationId xmlns:a16="http://schemas.microsoft.com/office/drawing/2014/main" id="{00000000-0008-0000-0400-0000FA000000}"/>
            </a:ext>
          </a:extLst>
        </xdr:cNvPr>
        <xdr:cNvSpPr txBox="1"/>
      </xdr:nvSpPr>
      <xdr:spPr>
        <a:xfrm>
          <a:off x="16598900" y="98653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57</xdr:row>
      <xdr:rowOff>120650</xdr:rowOff>
    </xdr:from>
    <xdr:to>
      <xdr:col>82</xdr:col>
      <xdr:colOff>158750</xdr:colOff>
      <xdr:row>58</xdr:row>
      <xdr:rowOff>50800</xdr:rowOff>
    </xdr:to>
    <xdr:sp macro="" textlink="">
      <xdr:nvSpPr>
        <xdr:cNvPr id="251" name="フローチャート: 判断 250">
          <a:extLst>
            <a:ext uri="{FF2B5EF4-FFF2-40B4-BE49-F238E27FC236}">
              <a16:creationId xmlns:a16="http://schemas.microsoft.com/office/drawing/2014/main" id="{00000000-0008-0000-0400-0000FB000000}"/>
            </a:ext>
          </a:extLst>
        </xdr:cNvPr>
        <xdr:cNvSpPr/>
      </xdr:nvSpPr>
      <xdr:spPr>
        <a:xfrm>
          <a:off x="16459200" y="9893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56</xdr:row>
      <xdr:rowOff>127000</xdr:rowOff>
    </xdr:from>
    <xdr:to>
      <xdr:col>78</xdr:col>
      <xdr:colOff>69850</xdr:colOff>
      <xdr:row>56</xdr:row>
      <xdr:rowOff>127000</xdr:rowOff>
    </xdr:to>
    <xdr:cxnSp macro="">
      <xdr:nvCxnSpPr>
        <xdr:cNvPr id="252" name="直線コネクタ 251">
          <a:extLst>
            <a:ext uri="{FF2B5EF4-FFF2-40B4-BE49-F238E27FC236}">
              <a16:creationId xmlns:a16="http://schemas.microsoft.com/office/drawing/2014/main" id="{00000000-0008-0000-0400-0000FC000000}"/>
            </a:ext>
          </a:extLst>
        </xdr:cNvPr>
        <xdr:cNvCxnSpPr/>
      </xdr:nvCxnSpPr>
      <xdr:spPr>
        <a:xfrm>
          <a:off x="14782800" y="97282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58</xdr:row>
      <xdr:rowOff>0</xdr:rowOff>
    </xdr:from>
    <xdr:to>
      <xdr:col>78</xdr:col>
      <xdr:colOff>120650</xdr:colOff>
      <xdr:row>58</xdr:row>
      <xdr:rowOff>101600</xdr:rowOff>
    </xdr:to>
    <xdr:sp macro="" textlink="">
      <xdr:nvSpPr>
        <xdr:cNvPr id="253" name="フローチャート: 判断 252">
          <a:extLst>
            <a:ext uri="{FF2B5EF4-FFF2-40B4-BE49-F238E27FC236}">
              <a16:creationId xmlns:a16="http://schemas.microsoft.com/office/drawing/2014/main" id="{00000000-0008-0000-0400-0000FD000000}"/>
            </a:ext>
          </a:extLst>
        </xdr:cNvPr>
        <xdr:cNvSpPr/>
      </xdr:nvSpPr>
      <xdr:spPr>
        <a:xfrm>
          <a:off x="15621000" y="9944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58</xdr:row>
      <xdr:rowOff>86377</xdr:rowOff>
    </xdr:from>
    <xdr:ext cx="736600" cy="259045"/>
    <xdr:sp macro="" textlink="">
      <xdr:nvSpPr>
        <xdr:cNvPr id="254" name="テキスト ボックス 253">
          <a:extLst>
            <a:ext uri="{FF2B5EF4-FFF2-40B4-BE49-F238E27FC236}">
              <a16:creationId xmlns:a16="http://schemas.microsoft.com/office/drawing/2014/main" id="{00000000-0008-0000-0400-0000FE000000}"/>
            </a:ext>
          </a:extLst>
        </xdr:cNvPr>
        <xdr:cNvSpPr txBox="1"/>
      </xdr:nvSpPr>
      <xdr:spPr>
        <a:xfrm>
          <a:off x="15290800" y="100304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56</xdr:row>
      <xdr:rowOff>88900</xdr:rowOff>
    </xdr:from>
    <xdr:to>
      <xdr:col>73</xdr:col>
      <xdr:colOff>180975</xdr:colOff>
      <xdr:row>56</xdr:row>
      <xdr:rowOff>127000</xdr:rowOff>
    </xdr:to>
    <xdr:cxnSp macro="">
      <xdr:nvCxnSpPr>
        <xdr:cNvPr id="255" name="直線コネクタ 254">
          <a:extLst>
            <a:ext uri="{FF2B5EF4-FFF2-40B4-BE49-F238E27FC236}">
              <a16:creationId xmlns:a16="http://schemas.microsoft.com/office/drawing/2014/main" id="{00000000-0008-0000-0400-0000FF000000}"/>
            </a:ext>
          </a:extLst>
        </xdr:cNvPr>
        <xdr:cNvCxnSpPr/>
      </xdr:nvCxnSpPr>
      <xdr:spPr>
        <a:xfrm>
          <a:off x="13893800" y="9690100"/>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58</xdr:row>
      <xdr:rowOff>0</xdr:rowOff>
    </xdr:from>
    <xdr:to>
      <xdr:col>74</xdr:col>
      <xdr:colOff>31750</xdr:colOff>
      <xdr:row>58</xdr:row>
      <xdr:rowOff>101600</xdr:rowOff>
    </xdr:to>
    <xdr:sp macro="" textlink="">
      <xdr:nvSpPr>
        <xdr:cNvPr id="256" name="フローチャート: 判断 255">
          <a:extLst>
            <a:ext uri="{FF2B5EF4-FFF2-40B4-BE49-F238E27FC236}">
              <a16:creationId xmlns:a16="http://schemas.microsoft.com/office/drawing/2014/main" id="{00000000-0008-0000-0400-000000010000}"/>
            </a:ext>
          </a:extLst>
        </xdr:cNvPr>
        <xdr:cNvSpPr/>
      </xdr:nvSpPr>
      <xdr:spPr>
        <a:xfrm>
          <a:off x="14732000" y="9944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58</xdr:row>
      <xdr:rowOff>86377</xdr:rowOff>
    </xdr:from>
    <xdr:ext cx="762000" cy="259045"/>
    <xdr:sp macro="" textlink="">
      <xdr:nvSpPr>
        <xdr:cNvPr id="257" name="テキスト ボックス 256">
          <a:extLst>
            <a:ext uri="{FF2B5EF4-FFF2-40B4-BE49-F238E27FC236}">
              <a16:creationId xmlns:a16="http://schemas.microsoft.com/office/drawing/2014/main" id="{00000000-0008-0000-0400-000001010000}"/>
            </a:ext>
          </a:extLst>
        </xdr:cNvPr>
        <xdr:cNvSpPr txBox="1"/>
      </xdr:nvSpPr>
      <xdr:spPr>
        <a:xfrm>
          <a:off x="14401800" y="10030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56</xdr:row>
      <xdr:rowOff>88900</xdr:rowOff>
    </xdr:from>
    <xdr:to>
      <xdr:col>69</xdr:col>
      <xdr:colOff>92075</xdr:colOff>
      <xdr:row>57</xdr:row>
      <xdr:rowOff>19050</xdr:rowOff>
    </xdr:to>
    <xdr:cxnSp macro="">
      <xdr:nvCxnSpPr>
        <xdr:cNvPr id="258" name="直線コネクタ 257">
          <a:extLst>
            <a:ext uri="{FF2B5EF4-FFF2-40B4-BE49-F238E27FC236}">
              <a16:creationId xmlns:a16="http://schemas.microsoft.com/office/drawing/2014/main" id="{00000000-0008-0000-0400-000002010000}"/>
            </a:ext>
          </a:extLst>
        </xdr:cNvPr>
        <xdr:cNvCxnSpPr/>
      </xdr:nvCxnSpPr>
      <xdr:spPr>
        <a:xfrm flipV="1">
          <a:off x="13004800" y="9690100"/>
          <a:ext cx="889000" cy="1016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57</xdr:row>
      <xdr:rowOff>133350</xdr:rowOff>
    </xdr:from>
    <xdr:to>
      <xdr:col>69</xdr:col>
      <xdr:colOff>142875</xdr:colOff>
      <xdr:row>58</xdr:row>
      <xdr:rowOff>63500</xdr:rowOff>
    </xdr:to>
    <xdr:sp macro="" textlink="">
      <xdr:nvSpPr>
        <xdr:cNvPr id="259" name="フローチャート: 判断 258">
          <a:extLst>
            <a:ext uri="{FF2B5EF4-FFF2-40B4-BE49-F238E27FC236}">
              <a16:creationId xmlns:a16="http://schemas.microsoft.com/office/drawing/2014/main" id="{00000000-0008-0000-0400-000003010000}"/>
            </a:ext>
          </a:extLst>
        </xdr:cNvPr>
        <xdr:cNvSpPr/>
      </xdr:nvSpPr>
      <xdr:spPr>
        <a:xfrm>
          <a:off x="13843000" y="9906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58</xdr:row>
      <xdr:rowOff>48277</xdr:rowOff>
    </xdr:from>
    <xdr:ext cx="762000" cy="259045"/>
    <xdr:sp macro="" textlink="">
      <xdr:nvSpPr>
        <xdr:cNvPr id="260" name="テキスト ボックス 259">
          <a:extLst>
            <a:ext uri="{FF2B5EF4-FFF2-40B4-BE49-F238E27FC236}">
              <a16:creationId xmlns:a16="http://schemas.microsoft.com/office/drawing/2014/main" id="{00000000-0008-0000-0400-000004010000}"/>
            </a:ext>
          </a:extLst>
        </xdr:cNvPr>
        <xdr:cNvSpPr txBox="1"/>
      </xdr:nvSpPr>
      <xdr:spPr>
        <a:xfrm>
          <a:off x="13512800" y="9992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58</xdr:row>
      <xdr:rowOff>0</xdr:rowOff>
    </xdr:from>
    <xdr:to>
      <xdr:col>65</xdr:col>
      <xdr:colOff>53975</xdr:colOff>
      <xdr:row>58</xdr:row>
      <xdr:rowOff>101600</xdr:rowOff>
    </xdr:to>
    <xdr:sp macro="" textlink="">
      <xdr:nvSpPr>
        <xdr:cNvPr id="261" name="フローチャート: 判断 260">
          <a:extLst>
            <a:ext uri="{FF2B5EF4-FFF2-40B4-BE49-F238E27FC236}">
              <a16:creationId xmlns:a16="http://schemas.microsoft.com/office/drawing/2014/main" id="{00000000-0008-0000-0400-000005010000}"/>
            </a:ext>
          </a:extLst>
        </xdr:cNvPr>
        <xdr:cNvSpPr/>
      </xdr:nvSpPr>
      <xdr:spPr>
        <a:xfrm>
          <a:off x="12954000" y="9944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58</xdr:row>
      <xdr:rowOff>86377</xdr:rowOff>
    </xdr:from>
    <xdr:ext cx="762000" cy="259045"/>
    <xdr:sp macro="" textlink="">
      <xdr:nvSpPr>
        <xdr:cNvPr id="262" name="テキスト ボックス 261">
          <a:extLst>
            <a:ext uri="{FF2B5EF4-FFF2-40B4-BE49-F238E27FC236}">
              <a16:creationId xmlns:a16="http://schemas.microsoft.com/office/drawing/2014/main" id="{00000000-0008-0000-0400-000006010000}"/>
            </a:ext>
          </a:extLst>
        </xdr:cNvPr>
        <xdr:cNvSpPr txBox="1"/>
      </xdr:nvSpPr>
      <xdr:spPr>
        <a:xfrm>
          <a:off x="12623800" y="10030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64</xdr:row>
      <xdr:rowOff>10177</xdr:rowOff>
    </xdr:from>
    <xdr:ext cx="762000" cy="259045"/>
    <xdr:sp macro="" textlink="">
      <xdr:nvSpPr>
        <xdr:cNvPr id="263" name="テキスト ボックス 262">
          <a:extLst>
            <a:ext uri="{FF2B5EF4-FFF2-40B4-BE49-F238E27FC236}">
              <a16:creationId xmlns:a16="http://schemas.microsoft.com/office/drawing/2014/main" id="{00000000-0008-0000-0400-000007010000}"/>
            </a:ext>
          </a:extLst>
        </xdr:cNvPr>
        <xdr:cNvSpPr txBox="1"/>
      </xdr:nvSpPr>
      <xdr:spPr>
        <a:xfrm>
          <a:off x="16294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64</xdr:row>
      <xdr:rowOff>10177</xdr:rowOff>
    </xdr:from>
    <xdr:ext cx="762000" cy="259045"/>
    <xdr:sp macro="" textlink="">
      <xdr:nvSpPr>
        <xdr:cNvPr id="264" name="テキスト ボックス 263">
          <a:extLst>
            <a:ext uri="{FF2B5EF4-FFF2-40B4-BE49-F238E27FC236}">
              <a16:creationId xmlns:a16="http://schemas.microsoft.com/office/drawing/2014/main" id="{00000000-0008-0000-0400-000008010000}"/>
            </a:ext>
          </a:extLst>
        </xdr:cNvPr>
        <xdr:cNvSpPr txBox="1"/>
      </xdr:nvSpPr>
      <xdr:spPr>
        <a:xfrm>
          <a:off x="15455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64</xdr:row>
      <xdr:rowOff>10177</xdr:rowOff>
    </xdr:from>
    <xdr:ext cx="762000" cy="259045"/>
    <xdr:sp macro="" textlink="">
      <xdr:nvSpPr>
        <xdr:cNvPr id="265" name="テキスト ボックス 264">
          <a:extLst>
            <a:ext uri="{FF2B5EF4-FFF2-40B4-BE49-F238E27FC236}">
              <a16:creationId xmlns:a16="http://schemas.microsoft.com/office/drawing/2014/main" id="{00000000-0008-0000-0400-000009010000}"/>
            </a:ext>
          </a:extLst>
        </xdr:cNvPr>
        <xdr:cNvSpPr txBox="1"/>
      </xdr:nvSpPr>
      <xdr:spPr>
        <a:xfrm>
          <a:off x="14566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64</xdr:row>
      <xdr:rowOff>10177</xdr:rowOff>
    </xdr:from>
    <xdr:ext cx="762000" cy="259045"/>
    <xdr:sp macro="" textlink="">
      <xdr:nvSpPr>
        <xdr:cNvPr id="266" name="テキスト ボックス 265">
          <a:extLst>
            <a:ext uri="{FF2B5EF4-FFF2-40B4-BE49-F238E27FC236}">
              <a16:creationId xmlns:a16="http://schemas.microsoft.com/office/drawing/2014/main" id="{00000000-0008-0000-0400-00000A010000}"/>
            </a:ext>
          </a:extLst>
        </xdr:cNvPr>
        <xdr:cNvSpPr txBox="1"/>
      </xdr:nvSpPr>
      <xdr:spPr>
        <a:xfrm>
          <a:off x="13677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64</xdr:row>
      <xdr:rowOff>10177</xdr:rowOff>
    </xdr:from>
    <xdr:ext cx="762000" cy="259045"/>
    <xdr:sp macro="" textlink="">
      <xdr:nvSpPr>
        <xdr:cNvPr id="267" name="テキスト ボックス 266">
          <a:extLst>
            <a:ext uri="{FF2B5EF4-FFF2-40B4-BE49-F238E27FC236}">
              <a16:creationId xmlns:a16="http://schemas.microsoft.com/office/drawing/2014/main" id="{00000000-0008-0000-0400-00000B010000}"/>
            </a:ext>
          </a:extLst>
        </xdr:cNvPr>
        <xdr:cNvSpPr txBox="1"/>
      </xdr:nvSpPr>
      <xdr:spPr>
        <a:xfrm>
          <a:off x="12788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56</xdr:row>
      <xdr:rowOff>76200</xdr:rowOff>
    </xdr:from>
    <xdr:to>
      <xdr:col>82</xdr:col>
      <xdr:colOff>158750</xdr:colOff>
      <xdr:row>57</xdr:row>
      <xdr:rowOff>6350</xdr:rowOff>
    </xdr:to>
    <xdr:sp macro="" textlink="">
      <xdr:nvSpPr>
        <xdr:cNvPr id="268" name="楕円 267">
          <a:extLst>
            <a:ext uri="{FF2B5EF4-FFF2-40B4-BE49-F238E27FC236}">
              <a16:creationId xmlns:a16="http://schemas.microsoft.com/office/drawing/2014/main" id="{00000000-0008-0000-0400-00000C010000}"/>
            </a:ext>
          </a:extLst>
        </xdr:cNvPr>
        <xdr:cNvSpPr/>
      </xdr:nvSpPr>
      <xdr:spPr>
        <a:xfrm>
          <a:off x="16459200" y="9677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55</xdr:row>
      <xdr:rowOff>92727</xdr:rowOff>
    </xdr:from>
    <xdr:ext cx="762000" cy="259045"/>
    <xdr:sp macro="" textlink="">
      <xdr:nvSpPr>
        <xdr:cNvPr id="269" name="その他該当値テキスト">
          <a:extLst>
            <a:ext uri="{FF2B5EF4-FFF2-40B4-BE49-F238E27FC236}">
              <a16:creationId xmlns:a16="http://schemas.microsoft.com/office/drawing/2014/main" id="{00000000-0008-0000-0400-00000D010000}"/>
            </a:ext>
          </a:extLst>
        </xdr:cNvPr>
        <xdr:cNvSpPr txBox="1"/>
      </xdr:nvSpPr>
      <xdr:spPr>
        <a:xfrm>
          <a:off x="16598900" y="9522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56</xdr:row>
      <xdr:rowOff>76200</xdr:rowOff>
    </xdr:from>
    <xdr:to>
      <xdr:col>78</xdr:col>
      <xdr:colOff>120650</xdr:colOff>
      <xdr:row>57</xdr:row>
      <xdr:rowOff>6350</xdr:rowOff>
    </xdr:to>
    <xdr:sp macro="" textlink="">
      <xdr:nvSpPr>
        <xdr:cNvPr id="270" name="楕円 269">
          <a:extLst>
            <a:ext uri="{FF2B5EF4-FFF2-40B4-BE49-F238E27FC236}">
              <a16:creationId xmlns:a16="http://schemas.microsoft.com/office/drawing/2014/main" id="{00000000-0008-0000-0400-00000E010000}"/>
            </a:ext>
          </a:extLst>
        </xdr:cNvPr>
        <xdr:cNvSpPr/>
      </xdr:nvSpPr>
      <xdr:spPr>
        <a:xfrm>
          <a:off x="15621000" y="9677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55</xdr:row>
      <xdr:rowOff>16527</xdr:rowOff>
    </xdr:from>
    <xdr:ext cx="736600" cy="259045"/>
    <xdr:sp macro="" textlink="">
      <xdr:nvSpPr>
        <xdr:cNvPr id="271" name="テキスト ボックス 270">
          <a:extLst>
            <a:ext uri="{FF2B5EF4-FFF2-40B4-BE49-F238E27FC236}">
              <a16:creationId xmlns:a16="http://schemas.microsoft.com/office/drawing/2014/main" id="{00000000-0008-0000-0400-00000F010000}"/>
            </a:ext>
          </a:extLst>
        </xdr:cNvPr>
        <xdr:cNvSpPr txBox="1"/>
      </xdr:nvSpPr>
      <xdr:spPr>
        <a:xfrm>
          <a:off x="15290800" y="94462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56</xdr:row>
      <xdr:rowOff>76200</xdr:rowOff>
    </xdr:from>
    <xdr:to>
      <xdr:col>74</xdr:col>
      <xdr:colOff>31750</xdr:colOff>
      <xdr:row>57</xdr:row>
      <xdr:rowOff>6350</xdr:rowOff>
    </xdr:to>
    <xdr:sp macro="" textlink="">
      <xdr:nvSpPr>
        <xdr:cNvPr id="272" name="楕円 271">
          <a:extLst>
            <a:ext uri="{FF2B5EF4-FFF2-40B4-BE49-F238E27FC236}">
              <a16:creationId xmlns:a16="http://schemas.microsoft.com/office/drawing/2014/main" id="{00000000-0008-0000-0400-000010010000}"/>
            </a:ext>
          </a:extLst>
        </xdr:cNvPr>
        <xdr:cNvSpPr/>
      </xdr:nvSpPr>
      <xdr:spPr>
        <a:xfrm>
          <a:off x="14732000" y="9677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55</xdr:row>
      <xdr:rowOff>16527</xdr:rowOff>
    </xdr:from>
    <xdr:ext cx="762000" cy="259045"/>
    <xdr:sp macro="" textlink="">
      <xdr:nvSpPr>
        <xdr:cNvPr id="273" name="テキスト ボックス 272">
          <a:extLst>
            <a:ext uri="{FF2B5EF4-FFF2-40B4-BE49-F238E27FC236}">
              <a16:creationId xmlns:a16="http://schemas.microsoft.com/office/drawing/2014/main" id="{00000000-0008-0000-0400-000011010000}"/>
            </a:ext>
          </a:extLst>
        </xdr:cNvPr>
        <xdr:cNvSpPr txBox="1"/>
      </xdr:nvSpPr>
      <xdr:spPr>
        <a:xfrm>
          <a:off x="1440180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56</xdr:row>
      <xdr:rowOff>38100</xdr:rowOff>
    </xdr:from>
    <xdr:to>
      <xdr:col>69</xdr:col>
      <xdr:colOff>142875</xdr:colOff>
      <xdr:row>56</xdr:row>
      <xdr:rowOff>139700</xdr:rowOff>
    </xdr:to>
    <xdr:sp macro="" textlink="">
      <xdr:nvSpPr>
        <xdr:cNvPr id="274" name="楕円 273">
          <a:extLst>
            <a:ext uri="{FF2B5EF4-FFF2-40B4-BE49-F238E27FC236}">
              <a16:creationId xmlns:a16="http://schemas.microsoft.com/office/drawing/2014/main" id="{00000000-0008-0000-0400-000012010000}"/>
            </a:ext>
          </a:extLst>
        </xdr:cNvPr>
        <xdr:cNvSpPr/>
      </xdr:nvSpPr>
      <xdr:spPr>
        <a:xfrm>
          <a:off x="13843000" y="9639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54</xdr:row>
      <xdr:rowOff>149877</xdr:rowOff>
    </xdr:from>
    <xdr:ext cx="762000" cy="259045"/>
    <xdr:sp macro="" textlink="">
      <xdr:nvSpPr>
        <xdr:cNvPr id="275" name="テキスト ボックス 274">
          <a:extLst>
            <a:ext uri="{FF2B5EF4-FFF2-40B4-BE49-F238E27FC236}">
              <a16:creationId xmlns:a16="http://schemas.microsoft.com/office/drawing/2014/main" id="{00000000-0008-0000-0400-000013010000}"/>
            </a:ext>
          </a:extLst>
        </xdr:cNvPr>
        <xdr:cNvSpPr txBox="1"/>
      </xdr:nvSpPr>
      <xdr:spPr>
        <a:xfrm>
          <a:off x="13512800" y="9408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56</xdr:row>
      <xdr:rowOff>139700</xdr:rowOff>
    </xdr:from>
    <xdr:to>
      <xdr:col>65</xdr:col>
      <xdr:colOff>53975</xdr:colOff>
      <xdr:row>57</xdr:row>
      <xdr:rowOff>69850</xdr:rowOff>
    </xdr:to>
    <xdr:sp macro="" textlink="">
      <xdr:nvSpPr>
        <xdr:cNvPr id="276" name="楕円 275">
          <a:extLst>
            <a:ext uri="{FF2B5EF4-FFF2-40B4-BE49-F238E27FC236}">
              <a16:creationId xmlns:a16="http://schemas.microsoft.com/office/drawing/2014/main" id="{00000000-0008-0000-0400-000014010000}"/>
            </a:ext>
          </a:extLst>
        </xdr:cNvPr>
        <xdr:cNvSpPr/>
      </xdr:nvSpPr>
      <xdr:spPr>
        <a:xfrm>
          <a:off x="12954000" y="9740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55</xdr:row>
      <xdr:rowOff>80027</xdr:rowOff>
    </xdr:from>
    <xdr:ext cx="762000" cy="259045"/>
    <xdr:sp macro="" textlink="">
      <xdr:nvSpPr>
        <xdr:cNvPr id="277" name="テキスト ボックス 276">
          <a:extLst>
            <a:ext uri="{FF2B5EF4-FFF2-40B4-BE49-F238E27FC236}">
              <a16:creationId xmlns:a16="http://schemas.microsoft.com/office/drawing/2014/main" id="{00000000-0008-0000-0400-000015010000}"/>
            </a:ext>
          </a:extLst>
        </xdr:cNvPr>
        <xdr:cNvSpPr txBox="1"/>
      </xdr:nvSpPr>
      <xdr:spPr>
        <a:xfrm>
          <a:off x="12623800" y="9509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27</xdr:row>
      <xdr:rowOff>69850</xdr:rowOff>
    </xdr:from>
    <xdr:to>
      <xdr:col>85</xdr:col>
      <xdr:colOff>66675</xdr:colOff>
      <xdr:row>29</xdr:row>
      <xdr:rowOff>44450</xdr:rowOff>
    </xdr:to>
    <xdr:sp macro="" textlink="">
      <xdr:nvSpPr>
        <xdr:cNvPr id="278" name="正方形/長方形 277">
          <a:extLst>
            <a:ext uri="{FF2B5EF4-FFF2-40B4-BE49-F238E27FC236}">
              <a16:creationId xmlns:a16="http://schemas.microsoft.com/office/drawing/2014/main" id="{00000000-0008-0000-0400-000016010000}"/>
            </a:ext>
          </a:extLst>
        </xdr:cNvPr>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85</xdr:col>
      <xdr:colOff>79375</xdr:colOff>
      <xdr:row>27</xdr:row>
      <xdr:rowOff>133350</xdr:rowOff>
    </xdr:from>
    <xdr:to>
      <xdr:col>93</xdr:col>
      <xdr:colOff>3175</xdr:colOff>
      <xdr:row>29</xdr:row>
      <xdr:rowOff>44450</xdr:rowOff>
    </xdr:to>
    <xdr:sp macro="" textlink="">
      <xdr:nvSpPr>
        <xdr:cNvPr id="279" name="正方形/長方形 278">
          <a:extLst>
            <a:ext uri="{FF2B5EF4-FFF2-40B4-BE49-F238E27FC236}">
              <a16:creationId xmlns:a16="http://schemas.microsoft.com/office/drawing/2014/main" id="{00000000-0008-0000-0400-000017010000}"/>
            </a:ext>
          </a:extLst>
        </xdr:cNvPr>
        <xdr:cNvSpPr/>
      </xdr:nvSpPr>
      <xdr:spPr>
        <a:xfrm>
          <a:off x="17081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28</xdr:row>
      <xdr:rowOff>152400</xdr:rowOff>
    </xdr:from>
    <xdr:to>
      <xdr:col>93</xdr:col>
      <xdr:colOff>3175</xdr:colOff>
      <xdr:row>30</xdr:row>
      <xdr:rowOff>63500</xdr:rowOff>
    </xdr:to>
    <xdr:sp macro="" textlink="">
      <xdr:nvSpPr>
        <xdr:cNvPr id="280" name="正方形/長方形 279">
          <a:extLst>
            <a:ext uri="{FF2B5EF4-FFF2-40B4-BE49-F238E27FC236}">
              <a16:creationId xmlns:a16="http://schemas.microsoft.com/office/drawing/2014/main" id="{00000000-0008-0000-0400-000018010000}"/>
            </a:ext>
          </a:extLst>
        </xdr:cNvPr>
        <xdr:cNvSpPr/>
      </xdr:nvSpPr>
      <xdr:spPr>
        <a:xfrm>
          <a:off x="17081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27</xdr:row>
      <xdr:rowOff>133350</xdr:rowOff>
    </xdr:from>
    <xdr:to>
      <xdr:col>100</xdr:col>
      <xdr:colOff>165100</xdr:colOff>
      <xdr:row>29</xdr:row>
      <xdr:rowOff>44450</xdr:rowOff>
    </xdr:to>
    <xdr:sp macro="" textlink="">
      <xdr:nvSpPr>
        <xdr:cNvPr id="281" name="正方形/長方形 280">
          <a:extLst>
            <a:ext uri="{FF2B5EF4-FFF2-40B4-BE49-F238E27FC236}">
              <a16:creationId xmlns:a16="http://schemas.microsoft.com/office/drawing/2014/main" id="{00000000-0008-0000-0400-000019010000}"/>
            </a:ext>
          </a:extLst>
        </xdr:cNvPr>
        <xdr:cNvSpPr/>
      </xdr:nvSpPr>
      <xdr:spPr>
        <a:xfrm>
          <a:off x="18770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28</xdr:row>
      <xdr:rowOff>152400</xdr:rowOff>
    </xdr:from>
    <xdr:to>
      <xdr:col>100</xdr:col>
      <xdr:colOff>165100</xdr:colOff>
      <xdr:row>30</xdr:row>
      <xdr:rowOff>63500</xdr:rowOff>
    </xdr:to>
    <xdr:sp macro="" textlink="">
      <xdr:nvSpPr>
        <xdr:cNvPr id="282" name="正方形/長方形 281">
          <a:extLst>
            <a:ext uri="{FF2B5EF4-FFF2-40B4-BE49-F238E27FC236}">
              <a16:creationId xmlns:a16="http://schemas.microsoft.com/office/drawing/2014/main" id="{00000000-0008-0000-0400-00001A010000}"/>
            </a:ext>
          </a:extLst>
        </xdr:cNvPr>
        <xdr:cNvSpPr/>
      </xdr:nvSpPr>
      <xdr:spPr>
        <a:xfrm>
          <a:off x="18770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27</xdr:row>
      <xdr:rowOff>133350</xdr:rowOff>
    </xdr:from>
    <xdr:to>
      <xdr:col>109</xdr:col>
      <xdr:colOff>104775</xdr:colOff>
      <xdr:row>29</xdr:row>
      <xdr:rowOff>44450</xdr:rowOff>
    </xdr:to>
    <xdr:sp macro="" textlink="">
      <xdr:nvSpPr>
        <xdr:cNvPr id="283" name="正方形/長方形 282">
          <a:extLst>
            <a:ext uri="{FF2B5EF4-FFF2-40B4-BE49-F238E27FC236}">
              <a16:creationId xmlns:a16="http://schemas.microsoft.com/office/drawing/2014/main" id="{00000000-0008-0000-0400-00001B010000}"/>
            </a:ext>
          </a:extLst>
        </xdr:cNvPr>
        <xdr:cNvSpPr/>
      </xdr:nvSpPr>
      <xdr:spPr>
        <a:xfrm>
          <a:off x="20383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101</xdr:col>
      <xdr:colOff>180975</xdr:colOff>
      <xdr:row>28</xdr:row>
      <xdr:rowOff>152400</xdr:rowOff>
    </xdr:from>
    <xdr:to>
      <xdr:col>109</xdr:col>
      <xdr:colOff>104775</xdr:colOff>
      <xdr:row>30</xdr:row>
      <xdr:rowOff>63500</xdr:rowOff>
    </xdr:to>
    <xdr:sp macro="" textlink="">
      <xdr:nvSpPr>
        <xdr:cNvPr id="284" name="正方形/長方形 283">
          <a:extLst>
            <a:ext uri="{FF2B5EF4-FFF2-40B4-BE49-F238E27FC236}">
              <a16:creationId xmlns:a16="http://schemas.microsoft.com/office/drawing/2014/main" id="{00000000-0008-0000-0400-00001C010000}"/>
            </a:ext>
          </a:extLst>
        </xdr:cNvPr>
        <xdr:cNvSpPr/>
      </xdr:nvSpPr>
      <xdr:spPr>
        <a:xfrm>
          <a:off x="20383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30</xdr:row>
      <xdr:rowOff>127000</xdr:rowOff>
    </xdr:from>
    <xdr:to>
      <xdr:col>85</xdr:col>
      <xdr:colOff>66675</xdr:colOff>
      <xdr:row>44</xdr:row>
      <xdr:rowOff>12700</xdr:rowOff>
    </xdr:to>
    <xdr:sp macro="" textlink="">
      <xdr:nvSpPr>
        <xdr:cNvPr id="285" name="正方形/長方形 284">
          <a:extLst>
            <a:ext uri="{FF2B5EF4-FFF2-40B4-BE49-F238E27FC236}">
              <a16:creationId xmlns:a16="http://schemas.microsoft.com/office/drawing/2014/main" id="{00000000-0008-0000-0400-00001D010000}"/>
            </a:ext>
          </a:extLst>
        </xdr:cNvPr>
        <xdr:cNvSpPr/>
      </xdr:nvSpPr>
      <xdr:spPr>
        <a:xfrm>
          <a:off x="12446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30</xdr:row>
      <xdr:rowOff>127000</xdr:rowOff>
    </xdr:from>
    <xdr:to>
      <xdr:col>113</xdr:col>
      <xdr:colOff>130175</xdr:colOff>
      <xdr:row>44</xdr:row>
      <xdr:rowOff>12700</xdr:rowOff>
    </xdr:to>
    <xdr:sp macro="" textlink="">
      <xdr:nvSpPr>
        <xdr:cNvPr id="286" name="正方形/長方形 285">
          <a:extLst>
            <a:ext uri="{FF2B5EF4-FFF2-40B4-BE49-F238E27FC236}">
              <a16:creationId xmlns:a16="http://schemas.microsoft.com/office/drawing/2014/main" id="{00000000-0008-0000-0400-00001E010000}"/>
            </a:ext>
          </a:extLst>
        </xdr:cNvPr>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30</xdr:row>
      <xdr:rowOff>127000</xdr:rowOff>
    </xdr:from>
    <xdr:to>
      <xdr:col>106</xdr:col>
      <xdr:colOff>69850</xdr:colOff>
      <xdr:row>32</xdr:row>
      <xdr:rowOff>38100</xdr:rowOff>
    </xdr:to>
    <xdr:sp macro="" textlink="">
      <xdr:nvSpPr>
        <xdr:cNvPr id="287" name="正方形/長方形 286">
          <a:extLst>
            <a:ext uri="{FF2B5EF4-FFF2-40B4-BE49-F238E27FC236}">
              <a16:creationId xmlns:a16="http://schemas.microsoft.com/office/drawing/2014/main" id="{00000000-0008-0000-0400-00001F010000}"/>
            </a:ext>
          </a:extLst>
        </xdr:cNvPr>
        <xdr:cNvSpPr/>
      </xdr:nvSpPr>
      <xdr:spPr>
        <a:xfrm>
          <a:off x="17462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補助費等の分析欄</a:t>
          </a:r>
        </a:p>
      </xdr:txBody>
    </xdr:sp>
    <xdr:clientData/>
  </xdr:twoCellAnchor>
  <xdr:twoCellAnchor>
    <xdr:from>
      <xdr:col>87</xdr:col>
      <xdr:colOff>98425</xdr:colOff>
      <xdr:row>32</xdr:row>
      <xdr:rowOff>101600</xdr:rowOff>
    </xdr:from>
    <xdr:to>
      <xdr:col>112</xdr:col>
      <xdr:colOff>177800</xdr:colOff>
      <xdr:row>43</xdr:row>
      <xdr:rowOff>120650</xdr:rowOff>
    </xdr:to>
    <xdr:sp macro="" textlink="" fLocksText="0">
      <xdr:nvSpPr>
        <xdr:cNvPr id="288" name="テキスト ボックス 287">
          <a:extLst>
            <a:ext uri="{FF2B5EF4-FFF2-40B4-BE49-F238E27FC236}">
              <a16:creationId xmlns:a16="http://schemas.microsoft.com/office/drawing/2014/main" id="{00000000-0008-0000-0400-000020010000}"/>
            </a:ext>
          </a:extLst>
        </xdr:cNvPr>
        <xdr:cNvSpPr txBox="1"/>
      </xdr:nvSpPr>
      <xdr:spPr>
        <a:xfrm>
          <a:off x="17500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　補助費等に係る経常収支比率は、類似団体平均を</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1.7</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ポイント下回っている。、慢性的に赤字となっている企業会計への経営支援的な繰出金が増加しており、当市の財政状況から、今後も同等の補助費等を維持することは難しく、補助金、負担金等の公費負担の在り方について、細部に渡り見直しが必要である。</a:t>
          </a:r>
        </a:p>
      </xdr:txBody>
    </xdr:sp>
    <xdr:clientData/>
  </xdr:twoCellAnchor>
  <xdr:oneCellAnchor>
    <xdr:from>
      <xdr:col>62</xdr:col>
      <xdr:colOff>6350</xdr:colOff>
      <xdr:row>29</xdr:row>
      <xdr:rowOff>107950</xdr:rowOff>
    </xdr:from>
    <xdr:ext cx="298543" cy="225703"/>
    <xdr:sp macro="" textlink="">
      <xdr:nvSpPr>
        <xdr:cNvPr id="289" name="テキスト ボックス 288">
          <a:extLst>
            <a:ext uri="{FF2B5EF4-FFF2-40B4-BE49-F238E27FC236}">
              <a16:creationId xmlns:a16="http://schemas.microsoft.com/office/drawing/2014/main" id="{00000000-0008-0000-0400-000021010000}"/>
            </a:ext>
          </a:extLst>
        </xdr:cNvPr>
        <xdr:cNvSpPr txBox="1"/>
      </xdr:nvSpPr>
      <xdr:spPr>
        <a:xfrm>
          <a:off x="12407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44</xdr:row>
      <xdr:rowOff>12700</xdr:rowOff>
    </xdr:from>
    <xdr:to>
      <xdr:col>85</xdr:col>
      <xdr:colOff>66675</xdr:colOff>
      <xdr:row>44</xdr:row>
      <xdr:rowOff>12700</xdr:rowOff>
    </xdr:to>
    <xdr:cxnSp macro="">
      <xdr:nvCxnSpPr>
        <xdr:cNvPr id="290" name="直線コネクタ 289">
          <a:extLst>
            <a:ext uri="{FF2B5EF4-FFF2-40B4-BE49-F238E27FC236}">
              <a16:creationId xmlns:a16="http://schemas.microsoft.com/office/drawing/2014/main" id="{00000000-0008-0000-0400-000022010000}"/>
            </a:ext>
          </a:extLst>
        </xdr:cNvPr>
        <xdr:cNvCxnSpPr/>
      </xdr:nvCxnSpPr>
      <xdr:spPr>
        <a:xfrm>
          <a:off x="12446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43</xdr:row>
      <xdr:rowOff>41927</xdr:rowOff>
    </xdr:from>
    <xdr:ext cx="508000" cy="259045"/>
    <xdr:sp macro="" textlink="">
      <xdr:nvSpPr>
        <xdr:cNvPr id="291" name="テキスト ボックス 290">
          <a:extLst>
            <a:ext uri="{FF2B5EF4-FFF2-40B4-BE49-F238E27FC236}">
              <a16:creationId xmlns:a16="http://schemas.microsoft.com/office/drawing/2014/main" id="{00000000-0008-0000-0400-000023010000}"/>
            </a:ext>
          </a:extLst>
        </xdr:cNvPr>
        <xdr:cNvSpPr txBox="1"/>
      </xdr:nvSpPr>
      <xdr:spPr>
        <a:xfrm>
          <a:off x="11938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41</xdr:row>
      <xdr:rowOff>69850</xdr:rowOff>
    </xdr:from>
    <xdr:to>
      <xdr:col>85</xdr:col>
      <xdr:colOff>66675</xdr:colOff>
      <xdr:row>41</xdr:row>
      <xdr:rowOff>69850</xdr:rowOff>
    </xdr:to>
    <xdr:cxnSp macro="">
      <xdr:nvCxnSpPr>
        <xdr:cNvPr id="292" name="直線コネクタ 291">
          <a:extLst>
            <a:ext uri="{FF2B5EF4-FFF2-40B4-BE49-F238E27FC236}">
              <a16:creationId xmlns:a16="http://schemas.microsoft.com/office/drawing/2014/main" id="{00000000-0008-0000-0400-000024010000}"/>
            </a:ext>
          </a:extLst>
        </xdr:cNvPr>
        <xdr:cNvCxnSpPr/>
      </xdr:nvCxnSpPr>
      <xdr:spPr>
        <a:xfrm>
          <a:off x="12446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40</xdr:row>
      <xdr:rowOff>99077</xdr:rowOff>
    </xdr:from>
    <xdr:ext cx="508000" cy="259045"/>
    <xdr:sp macro="" textlink="">
      <xdr:nvSpPr>
        <xdr:cNvPr id="293" name="テキスト ボックス 292">
          <a:extLst>
            <a:ext uri="{FF2B5EF4-FFF2-40B4-BE49-F238E27FC236}">
              <a16:creationId xmlns:a16="http://schemas.microsoft.com/office/drawing/2014/main" id="{00000000-0008-0000-0400-000025010000}"/>
            </a:ext>
          </a:extLst>
        </xdr:cNvPr>
        <xdr:cNvSpPr txBox="1"/>
      </xdr:nvSpPr>
      <xdr:spPr>
        <a:xfrm>
          <a:off x="11938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38</xdr:row>
      <xdr:rowOff>127000</xdr:rowOff>
    </xdr:from>
    <xdr:to>
      <xdr:col>85</xdr:col>
      <xdr:colOff>66675</xdr:colOff>
      <xdr:row>38</xdr:row>
      <xdr:rowOff>127000</xdr:rowOff>
    </xdr:to>
    <xdr:cxnSp macro="">
      <xdr:nvCxnSpPr>
        <xdr:cNvPr id="294" name="直線コネクタ 293">
          <a:extLst>
            <a:ext uri="{FF2B5EF4-FFF2-40B4-BE49-F238E27FC236}">
              <a16:creationId xmlns:a16="http://schemas.microsoft.com/office/drawing/2014/main" id="{00000000-0008-0000-0400-000026010000}"/>
            </a:ext>
          </a:extLst>
        </xdr:cNvPr>
        <xdr:cNvCxnSpPr/>
      </xdr:nvCxnSpPr>
      <xdr:spPr>
        <a:xfrm>
          <a:off x="12446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37</xdr:row>
      <xdr:rowOff>156227</xdr:rowOff>
    </xdr:from>
    <xdr:ext cx="508000" cy="259045"/>
    <xdr:sp macro="" textlink="">
      <xdr:nvSpPr>
        <xdr:cNvPr id="295" name="テキスト ボックス 294">
          <a:extLst>
            <a:ext uri="{FF2B5EF4-FFF2-40B4-BE49-F238E27FC236}">
              <a16:creationId xmlns:a16="http://schemas.microsoft.com/office/drawing/2014/main" id="{00000000-0008-0000-0400-000027010000}"/>
            </a:ext>
          </a:extLst>
        </xdr:cNvPr>
        <xdr:cNvSpPr txBox="1"/>
      </xdr:nvSpPr>
      <xdr:spPr>
        <a:xfrm>
          <a:off x="11938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36</xdr:row>
      <xdr:rowOff>12700</xdr:rowOff>
    </xdr:from>
    <xdr:to>
      <xdr:col>85</xdr:col>
      <xdr:colOff>66675</xdr:colOff>
      <xdr:row>36</xdr:row>
      <xdr:rowOff>12700</xdr:rowOff>
    </xdr:to>
    <xdr:cxnSp macro="">
      <xdr:nvCxnSpPr>
        <xdr:cNvPr id="296" name="直線コネクタ 295">
          <a:extLst>
            <a:ext uri="{FF2B5EF4-FFF2-40B4-BE49-F238E27FC236}">
              <a16:creationId xmlns:a16="http://schemas.microsoft.com/office/drawing/2014/main" id="{00000000-0008-0000-0400-000028010000}"/>
            </a:ext>
          </a:extLst>
        </xdr:cNvPr>
        <xdr:cNvCxnSpPr/>
      </xdr:nvCxnSpPr>
      <xdr:spPr>
        <a:xfrm>
          <a:off x="12446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35</xdr:row>
      <xdr:rowOff>41927</xdr:rowOff>
    </xdr:from>
    <xdr:ext cx="508000" cy="259045"/>
    <xdr:sp macro="" textlink="">
      <xdr:nvSpPr>
        <xdr:cNvPr id="297" name="テキスト ボックス 296">
          <a:extLst>
            <a:ext uri="{FF2B5EF4-FFF2-40B4-BE49-F238E27FC236}">
              <a16:creationId xmlns:a16="http://schemas.microsoft.com/office/drawing/2014/main" id="{00000000-0008-0000-0400-000029010000}"/>
            </a:ext>
          </a:extLst>
        </xdr:cNvPr>
        <xdr:cNvSpPr txBox="1"/>
      </xdr:nvSpPr>
      <xdr:spPr>
        <a:xfrm>
          <a:off x="11938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33</xdr:row>
      <xdr:rowOff>69850</xdr:rowOff>
    </xdr:from>
    <xdr:to>
      <xdr:col>85</xdr:col>
      <xdr:colOff>66675</xdr:colOff>
      <xdr:row>33</xdr:row>
      <xdr:rowOff>69850</xdr:rowOff>
    </xdr:to>
    <xdr:cxnSp macro="">
      <xdr:nvCxnSpPr>
        <xdr:cNvPr id="298" name="直線コネクタ 297">
          <a:extLst>
            <a:ext uri="{FF2B5EF4-FFF2-40B4-BE49-F238E27FC236}">
              <a16:creationId xmlns:a16="http://schemas.microsoft.com/office/drawing/2014/main" id="{00000000-0008-0000-0400-00002A010000}"/>
            </a:ext>
          </a:extLst>
        </xdr:cNvPr>
        <xdr:cNvCxnSpPr/>
      </xdr:nvCxnSpPr>
      <xdr:spPr>
        <a:xfrm>
          <a:off x="12446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32</xdr:row>
      <xdr:rowOff>99077</xdr:rowOff>
    </xdr:from>
    <xdr:ext cx="508000" cy="259045"/>
    <xdr:sp macro="" textlink="">
      <xdr:nvSpPr>
        <xdr:cNvPr id="299" name="テキスト ボックス 298">
          <a:extLst>
            <a:ext uri="{FF2B5EF4-FFF2-40B4-BE49-F238E27FC236}">
              <a16:creationId xmlns:a16="http://schemas.microsoft.com/office/drawing/2014/main" id="{00000000-0008-0000-0400-00002B010000}"/>
            </a:ext>
          </a:extLst>
        </xdr:cNvPr>
        <xdr:cNvSpPr txBox="1"/>
      </xdr:nvSpPr>
      <xdr:spPr>
        <a:xfrm>
          <a:off x="11938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30</xdr:row>
      <xdr:rowOff>127000</xdr:rowOff>
    </xdr:to>
    <xdr:cxnSp macro="">
      <xdr:nvCxnSpPr>
        <xdr:cNvPr id="300" name="直線コネクタ 299">
          <a:extLst>
            <a:ext uri="{FF2B5EF4-FFF2-40B4-BE49-F238E27FC236}">
              <a16:creationId xmlns:a16="http://schemas.microsoft.com/office/drawing/2014/main" id="{00000000-0008-0000-0400-00002C010000}"/>
            </a:ext>
          </a:extLst>
        </xdr:cNvPr>
        <xdr:cNvCxnSpPr/>
      </xdr:nvCxnSpPr>
      <xdr:spPr>
        <a:xfrm>
          <a:off x="12446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62</xdr:col>
      <xdr:colOff>44450</xdr:colOff>
      <xdr:row>30</xdr:row>
      <xdr:rowOff>127000</xdr:rowOff>
    </xdr:from>
    <xdr:to>
      <xdr:col>85</xdr:col>
      <xdr:colOff>66675</xdr:colOff>
      <xdr:row>44</xdr:row>
      <xdr:rowOff>12700</xdr:rowOff>
    </xdr:to>
    <xdr:sp macro="" textlink="">
      <xdr:nvSpPr>
        <xdr:cNvPr id="301" name="補助費等グラフ枠">
          <a:extLst>
            <a:ext uri="{FF2B5EF4-FFF2-40B4-BE49-F238E27FC236}">
              <a16:creationId xmlns:a16="http://schemas.microsoft.com/office/drawing/2014/main" id="{00000000-0008-0000-0400-00002D010000}"/>
            </a:ext>
          </a:extLst>
        </xdr:cNvPr>
        <xdr:cNvSpPr/>
      </xdr:nvSpPr>
      <xdr:spPr>
        <a:xfrm>
          <a:off x="12446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34</xdr:row>
      <xdr:rowOff>21844</xdr:rowOff>
    </xdr:from>
    <xdr:to>
      <xdr:col>82</xdr:col>
      <xdr:colOff>107950</xdr:colOff>
      <xdr:row>41</xdr:row>
      <xdr:rowOff>69850</xdr:rowOff>
    </xdr:to>
    <xdr:cxnSp macro="">
      <xdr:nvCxnSpPr>
        <xdr:cNvPr id="302" name="直線コネクタ 301">
          <a:extLst>
            <a:ext uri="{FF2B5EF4-FFF2-40B4-BE49-F238E27FC236}">
              <a16:creationId xmlns:a16="http://schemas.microsoft.com/office/drawing/2014/main" id="{00000000-0008-0000-0400-00002E010000}"/>
            </a:ext>
          </a:extLst>
        </xdr:cNvPr>
        <xdr:cNvCxnSpPr/>
      </xdr:nvCxnSpPr>
      <xdr:spPr>
        <a:xfrm flipV="1">
          <a:off x="16510000" y="5851144"/>
          <a:ext cx="0" cy="124815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41</xdr:row>
      <xdr:rowOff>41927</xdr:rowOff>
    </xdr:from>
    <xdr:ext cx="762000" cy="259045"/>
    <xdr:sp macro="" textlink="">
      <xdr:nvSpPr>
        <xdr:cNvPr id="303" name="補助費等最小値テキスト">
          <a:extLst>
            <a:ext uri="{FF2B5EF4-FFF2-40B4-BE49-F238E27FC236}">
              <a16:creationId xmlns:a16="http://schemas.microsoft.com/office/drawing/2014/main" id="{00000000-0008-0000-0400-00002F010000}"/>
            </a:ext>
          </a:extLst>
        </xdr:cNvPr>
        <xdr:cNvSpPr txBox="1"/>
      </xdr:nvSpPr>
      <xdr:spPr>
        <a:xfrm>
          <a:off x="16598900" y="7071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41</xdr:row>
      <xdr:rowOff>69850</xdr:rowOff>
    </xdr:from>
    <xdr:to>
      <xdr:col>82</xdr:col>
      <xdr:colOff>196850</xdr:colOff>
      <xdr:row>41</xdr:row>
      <xdr:rowOff>69850</xdr:rowOff>
    </xdr:to>
    <xdr:cxnSp macro="">
      <xdr:nvCxnSpPr>
        <xdr:cNvPr id="304" name="直線コネクタ 303">
          <a:extLst>
            <a:ext uri="{FF2B5EF4-FFF2-40B4-BE49-F238E27FC236}">
              <a16:creationId xmlns:a16="http://schemas.microsoft.com/office/drawing/2014/main" id="{00000000-0008-0000-0400-000030010000}"/>
            </a:ext>
          </a:extLst>
        </xdr:cNvPr>
        <xdr:cNvCxnSpPr/>
      </xdr:nvCxnSpPr>
      <xdr:spPr>
        <a:xfrm>
          <a:off x="16421100" y="70993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32</xdr:row>
      <xdr:rowOff>108221</xdr:rowOff>
    </xdr:from>
    <xdr:ext cx="762000" cy="259045"/>
    <xdr:sp macro="" textlink="">
      <xdr:nvSpPr>
        <xdr:cNvPr id="305" name="補助費等最大値テキスト">
          <a:extLst>
            <a:ext uri="{FF2B5EF4-FFF2-40B4-BE49-F238E27FC236}">
              <a16:creationId xmlns:a16="http://schemas.microsoft.com/office/drawing/2014/main" id="{00000000-0008-0000-0400-000031010000}"/>
            </a:ext>
          </a:extLst>
        </xdr:cNvPr>
        <xdr:cNvSpPr txBox="1"/>
      </xdr:nvSpPr>
      <xdr:spPr>
        <a:xfrm>
          <a:off x="16598900" y="55946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34</xdr:row>
      <xdr:rowOff>21844</xdr:rowOff>
    </xdr:from>
    <xdr:to>
      <xdr:col>82</xdr:col>
      <xdr:colOff>196850</xdr:colOff>
      <xdr:row>34</xdr:row>
      <xdr:rowOff>21844</xdr:rowOff>
    </xdr:to>
    <xdr:cxnSp macro="">
      <xdr:nvCxnSpPr>
        <xdr:cNvPr id="306" name="直線コネクタ 305">
          <a:extLst>
            <a:ext uri="{FF2B5EF4-FFF2-40B4-BE49-F238E27FC236}">
              <a16:creationId xmlns:a16="http://schemas.microsoft.com/office/drawing/2014/main" id="{00000000-0008-0000-0400-000032010000}"/>
            </a:ext>
          </a:extLst>
        </xdr:cNvPr>
        <xdr:cNvCxnSpPr/>
      </xdr:nvCxnSpPr>
      <xdr:spPr>
        <a:xfrm>
          <a:off x="16421100" y="58511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36</xdr:row>
      <xdr:rowOff>8128</xdr:rowOff>
    </xdr:from>
    <xdr:to>
      <xdr:col>82</xdr:col>
      <xdr:colOff>107950</xdr:colOff>
      <xdr:row>36</xdr:row>
      <xdr:rowOff>81280</xdr:rowOff>
    </xdr:to>
    <xdr:cxnSp macro="">
      <xdr:nvCxnSpPr>
        <xdr:cNvPr id="307" name="直線コネクタ 306">
          <a:extLst>
            <a:ext uri="{FF2B5EF4-FFF2-40B4-BE49-F238E27FC236}">
              <a16:creationId xmlns:a16="http://schemas.microsoft.com/office/drawing/2014/main" id="{00000000-0008-0000-0400-000033010000}"/>
            </a:ext>
          </a:extLst>
        </xdr:cNvPr>
        <xdr:cNvCxnSpPr/>
      </xdr:nvCxnSpPr>
      <xdr:spPr>
        <a:xfrm>
          <a:off x="15671800" y="6180328"/>
          <a:ext cx="838200" cy="731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36</xdr:row>
      <xdr:rowOff>80281</xdr:rowOff>
    </xdr:from>
    <xdr:ext cx="762000" cy="259045"/>
    <xdr:sp macro="" textlink="">
      <xdr:nvSpPr>
        <xdr:cNvPr id="308" name="補助費等平均値テキスト">
          <a:extLst>
            <a:ext uri="{FF2B5EF4-FFF2-40B4-BE49-F238E27FC236}">
              <a16:creationId xmlns:a16="http://schemas.microsoft.com/office/drawing/2014/main" id="{00000000-0008-0000-0400-000034010000}"/>
            </a:ext>
          </a:extLst>
        </xdr:cNvPr>
        <xdr:cNvSpPr txBox="1"/>
      </xdr:nvSpPr>
      <xdr:spPr>
        <a:xfrm>
          <a:off x="16598900" y="625248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36</xdr:row>
      <xdr:rowOff>108204</xdr:rowOff>
    </xdr:from>
    <xdr:to>
      <xdr:col>82</xdr:col>
      <xdr:colOff>158750</xdr:colOff>
      <xdr:row>37</xdr:row>
      <xdr:rowOff>38354</xdr:rowOff>
    </xdr:to>
    <xdr:sp macro="" textlink="">
      <xdr:nvSpPr>
        <xdr:cNvPr id="309" name="フローチャート: 判断 308">
          <a:extLst>
            <a:ext uri="{FF2B5EF4-FFF2-40B4-BE49-F238E27FC236}">
              <a16:creationId xmlns:a16="http://schemas.microsoft.com/office/drawing/2014/main" id="{00000000-0008-0000-0400-000035010000}"/>
            </a:ext>
          </a:extLst>
        </xdr:cNvPr>
        <xdr:cNvSpPr/>
      </xdr:nvSpPr>
      <xdr:spPr>
        <a:xfrm>
          <a:off x="16459200" y="62804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35</xdr:row>
      <xdr:rowOff>152146</xdr:rowOff>
    </xdr:from>
    <xdr:to>
      <xdr:col>78</xdr:col>
      <xdr:colOff>69850</xdr:colOff>
      <xdr:row>36</xdr:row>
      <xdr:rowOff>8128</xdr:rowOff>
    </xdr:to>
    <xdr:cxnSp macro="">
      <xdr:nvCxnSpPr>
        <xdr:cNvPr id="310" name="直線コネクタ 309">
          <a:extLst>
            <a:ext uri="{FF2B5EF4-FFF2-40B4-BE49-F238E27FC236}">
              <a16:creationId xmlns:a16="http://schemas.microsoft.com/office/drawing/2014/main" id="{00000000-0008-0000-0400-000036010000}"/>
            </a:ext>
          </a:extLst>
        </xdr:cNvPr>
        <xdr:cNvCxnSpPr/>
      </xdr:nvCxnSpPr>
      <xdr:spPr>
        <a:xfrm>
          <a:off x="14782800" y="6152896"/>
          <a:ext cx="889000" cy="274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36</xdr:row>
      <xdr:rowOff>108204</xdr:rowOff>
    </xdr:from>
    <xdr:to>
      <xdr:col>78</xdr:col>
      <xdr:colOff>120650</xdr:colOff>
      <xdr:row>37</xdr:row>
      <xdr:rowOff>38354</xdr:rowOff>
    </xdr:to>
    <xdr:sp macro="" textlink="">
      <xdr:nvSpPr>
        <xdr:cNvPr id="311" name="フローチャート: 判断 310">
          <a:extLst>
            <a:ext uri="{FF2B5EF4-FFF2-40B4-BE49-F238E27FC236}">
              <a16:creationId xmlns:a16="http://schemas.microsoft.com/office/drawing/2014/main" id="{00000000-0008-0000-0400-000037010000}"/>
            </a:ext>
          </a:extLst>
        </xdr:cNvPr>
        <xdr:cNvSpPr/>
      </xdr:nvSpPr>
      <xdr:spPr>
        <a:xfrm>
          <a:off x="15621000" y="62804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37</xdr:row>
      <xdr:rowOff>23131</xdr:rowOff>
    </xdr:from>
    <xdr:ext cx="736600" cy="259045"/>
    <xdr:sp macro="" textlink="">
      <xdr:nvSpPr>
        <xdr:cNvPr id="312" name="テキスト ボックス 311">
          <a:extLst>
            <a:ext uri="{FF2B5EF4-FFF2-40B4-BE49-F238E27FC236}">
              <a16:creationId xmlns:a16="http://schemas.microsoft.com/office/drawing/2014/main" id="{00000000-0008-0000-0400-000038010000}"/>
            </a:ext>
          </a:extLst>
        </xdr:cNvPr>
        <xdr:cNvSpPr txBox="1"/>
      </xdr:nvSpPr>
      <xdr:spPr>
        <a:xfrm>
          <a:off x="15290800" y="636678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35</xdr:row>
      <xdr:rowOff>152146</xdr:rowOff>
    </xdr:from>
    <xdr:to>
      <xdr:col>73</xdr:col>
      <xdr:colOff>180975</xdr:colOff>
      <xdr:row>35</xdr:row>
      <xdr:rowOff>161290</xdr:rowOff>
    </xdr:to>
    <xdr:cxnSp macro="">
      <xdr:nvCxnSpPr>
        <xdr:cNvPr id="313" name="直線コネクタ 312">
          <a:extLst>
            <a:ext uri="{FF2B5EF4-FFF2-40B4-BE49-F238E27FC236}">
              <a16:creationId xmlns:a16="http://schemas.microsoft.com/office/drawing/2014/main" id="{00000000-0008-0000-0400-000039010000}"/>
            </a:ext>
          </a:extLst>
        </xdr:cNvPr>
        <xdr:cNvCxnSpPr/>
      </xdr:nvCxnSpPr>
      <xdr:spPr>
        <a:xfrm flipV="1">
          <a:off x="13893800" y="6152896"/>
          <a:ext cx="889000" cy="9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36</xdr:row>
      <xdr:rowOff>99060</xdr:rowOff>
    </xdr:from>
    <xdr:to>
      <xdr:col>74</xdr:col>
      <xdr:colOff>31750</xdr:colOff>
      <xdr:row>37</xdr:row>
      <xdr:rowOff>29210</xdr:rowOff>
    </xdr:to>
    <xdr:sp macro="" textlink="">
      <xdr:nvSpPr>
        <xdr:cNvPr id="314" name="フローチャート: 判断 313">
          <a:extLst>
            <a:ext uri="{FF2B5EF4-FFF2-40B4-BE49-F238E27FC236}">
              <a16:creationId xmlns:a16="http://schemas.microsoft.com/office/drawing/2014/main" id="{00000000-0008-0000-0400-00003A010000}"/>
            </a:ext>
          </a:extLst>
        </xdr:cNvPr>
        <xdr:cNvSpPr/>
      </xdr:nvSpPr>
      <xdr:spPr>
        <a:xfrm>
          <a:off x="14732000" y="62712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37</xdr:row>
      <xdr:rowOff>13987</xdr:rowOff>
    </xdr:from>
    <xdr:ext cx="762000" cy="259045"/>
    <xdr:sp macro="" textlink="">
      <xdr:nvSpPr>
        <xdr:cNvPr id="315" name="テキスト ボックス 314">
          <a:extLst>
            <a:ext uri="{FF2B5EF4-FFF2-40B4-BE49-F238E27FC236}">
              <a16:creationId xmlns:a16="http://schemas.microsoft.com/office/drawing/2014/main" id="{00000000-0008-0000-0400-00003B010000}"/>
            </a:ext>
          </a:extLst>
        </xdr:cNvPr>
        <xdr:cNvSpPr txBox="1"/>
      </xdr:nvSpPr>
      <xdr:spPr>
        <a:xfrm>
          <a:off x="14401800" y="63576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35</xdr:row>
      <xdr:rowOff>143002</xdr:rowOff>
    </xdr:from>
    <xdr:to>
      <xdr:col>69</xdr:col>
      <xdr:colOff>92075</xdr:colOff>
      <xdr:row>35</xdr:row>
      <xdr:rowOff>161290</xdr:rowOff>
    </xdr:to>
    <xdr:cxnSp macro="">
      <xdr:nvCxnSpPr>
        <xdr:cNvPr id="316" name="直線コネクタ 315">
          <a:extLst>
            <a:ext uri="{FF2B5EF4-FFF2-40B4-BE49-F238E27FC236}">
              <a16:creationId xmlns:a16="http://schemas.microsoft.com/office/drawing/2014/main" id="{00000000-0008-0000-0400-00003C010000}"/>
            </a:ext>
          </a:extLst>
        </xdr:cNvPr>
        <xdr:cNvCxnSpPr/>
      </xdr:nvCxnSpPr>
      <xdr:spPr>
        <a:xfrm>
          <a:off x="13004800" y="6143752"/>
          <a:ext cx="889000" cy="182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36</xdr:row>
      <xdr:rowOff>80772</xdr:rowOff>
    </xdr:from>
    <xdr:to>
      <xdr:col>69</xdr:col>
      <xdr:colOff>142875</xdr:colOff>
      <xdr:row>37</xdr:row>
      <xdr:rowOff>10922</xdr:rowOff>
    </xdr:to>
    <xdr:sp macro="" textlink="">
      <xdr:nvSpPr>
        <xdr:cNvPr id="317" name="フローチャート: 判断 316">
          <a:extLst>
            <a:ext uri="{FF2B5EF4-FFF2-40B4-BE49-F238E27FC236}">
              <a16:creationId xmlns:a16="http://schemas.microsoft.com/office/drawing/2014/main" id="{00000000-0008-0000-0400-00003D010000}"/>
            </a:ext>
          </a:extLst>
        </xdr:cNvPr>
        <xdr:cNvSpPr/>
      </xdr:nvSpPr>
      <xdr:spPr>
        <a:xfrm>
          <a:off x="13843000" y="62529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36</xdr:row>
      <xdr:rowOff>167149</xdr:rowOff>
    </xdr:from>
    <xdr:ext cx="762000" cy="259045"/>
    <xdr:sp macro="" textlink="">
      <xdr:nvSpPr>
        <xdr:cNvPr id="318" name="テキスト ボックス 317">
          <a:extLst>
            <a:ext uri="{FF2B5EF4-FFF2-40B4-BE49-F238E27FC236}">
              <a16:creationId xmlns:a16="http://schemas.microsoft.com/office/drawing/2014/main" id="{00000000-0008-0000-0400-00003E010000}"/>
            </a:ext>
          </a:extLst>
        </xdr:cNvPr>
        <xdr:cNvSpPr txBox="1"/>
      </xdr:nvSpPr>
      <xdr:spPr>
        <a:xfrm>
          <a:off x="13512800" y="63393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36</xdr:row>
      <xdr:rowOff>112776</xdr:rowOff>
    </xdr:from>
    <xdr:to>
      <xdr:col>65</xdr:col>
      <xdr:colOff>53975</xdr:colOff>
      <xdr:row>37</xdr:row>
      <xdr:rowOff>42926</xdr:rowOff>
    </xdr:to>
    <xdr:sp macro="" textlink="">
      <xdr:nvSpPr>
        <xdr:cNvPr id="319" name="フローチャート: 判断 318">
          <a:extLst>
            <a:ext uri="{FF2B5EF4-FFF2-40B4-BE49-F238E27FC236}">
              <a16:creationId xmlns:a16="http://schemas.microsoft.com/office/drawing/2014/main" id="{00000000-0008-0000-0400-00003F010000}"/>
            </a:ext>
          </a:extLst>
        </xdr:cNvPr>
        <xdr:cNvSpPr/>
      </xdr:nvSpPr>
      <xdr:spPr>
        <a:xfrm>
          <a:off x="12954000" y="62849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37</xdr:row>
      <xdr:rowOff>27703</xdr:rowOff>
    </xdr:from>
    <xdr:ext cx="762000" cy="259045"/>
    <xdr:sp macro="" textlink="">
      <xdr:nvSpPr>
        <xdr:cNvPr id="320" name="テキスト ボックス 319">
          <a:extLst>
            <a:ext uri="{FF2B5EF4-FFF2-40B4-BE49-F238E27FC236}">
              <a16:creationId xmlns:a16="http://schemas.microsoft.com/office/drawing/2014/main" id="{00000000-0008-0000-0400-000040010000}"/>
            </a:ext>
          </a:extLst>
        </xdr:cNvPr>
        <xdr:cNvSpPr txBox="1"/>
      </xdr:nvSpPr>
      <xdr:spPr>
        <a:xfrm>
          <a:off x="12623800" y="63713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44</xdr:row>
      <xdr:rowOff>10177</xdr:rowOff>
    </xdr:from>
    <xdr:ext cx="762000" cy="259045"/>
    <xdr:sp macro="" textlink="">
      <xdr:nvSpPr>
        <xdr:cNvPr id="321" name="テキスト ボックス 320">
          <a:extLst>
            <a:ext uri="{FF2B5EF4-FFF2-40B4-BE49-F238E27FC236}">
              <a16:creationId xmlns:a16="http://schemas.microsoft.com/office/drawing/2014/main" id="{00000000-0008-0000-0400-000041010000}"/>
            </a:ext>
          </a:extLst>
        </xdr:cNvPr>
        <xdr:cNvSpPr txBox="1"/>
      </xdr:nvSpPr>
      <xdr:spPr>
        <a:xfrm>
          <a:off x="16294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44</xdr:row>
      <xdr:rowOff>10177</xdr:rowOff>
    </xdr:from>
    <xdr:ext cx="762000" cy="259045"/>
    <xdr:sp macro="" textlink="">
      <xdr:nvSpPr>
        <xdr:cNvPr id="322" name="テキスト ボックス 321">
          <a:extLst>
            <a:ext uri="{FF2B5EF4-FFF2-40B4-BE49-F238E27FC236}">
              <a16:creationId xmlns:a16="http://schemas.microsoft.com/office/drawing/2014/main" id="{00000000-0008-0000-0400-000042010000}"/>
            </a:ext>
          </a:extLst>
        </xdr:cNvPr>
        <xdr:cNvSpPr txBox="1"/>
      </xdr:nvSpPr>
      <xdr:spPr>
        <a:xfrm>
          <a:off x="15455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44</xdr:row>
      <xdr:rowOff>10177</xdr:rowOff>
    </xdr:from>
    <xdr:ext cx="762000" cy="259045"/>
    <xdr:sp macro="" textlink="">
      <xdr:nvSpPr>
        <xdr:cNvPr id="323" name="テキスト ボックス 322">
          <a:extLst>
            <a:ext uri="{FF2B5EF4-FFF2-40B4-BE49-F238E27FC236}">
              <a16:creationId xmlns:a16="http://schemas.microsoft.com/office/drawing/2014/main" id="{00000000-0008-0000-0400-000043010000}"/>
            </a:ext>
          </a:extLst>
        </xdr:cNvPr>
        <xdr:cNvSpPr txBox="1"/>
      </xdr:nvSpPr>
      <xdr:spPr>
        <a:xfrm>
          <a:off x="14566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44</xdr:row>
      <xdr:rowOff>10177</xdr:rowOff>
    </xdr:from>
    <xdr:ext cx="762000" cy="259045"/>
    <xdr:sp macro="" textlink="">
      <xdr:nvSpPr>
        <xdr:cNvPr id="324" name="テキスト ボックス 323">
          <a:extLst>
            <a:ext uri="{FF2B5EF4-FFF2-40B4-BE49-F238E27FC236}">
              <a16:creationId xmlns:a16="http://schemas.microsoft.com/office/drawing/2014/main" id="{00000000-0008-0000-0400-000044010000}"/>
            </a:ext>
          </a:extLst>
        </xdr:cNvPr>
        <xdr:cNvSpPr txBox="1"/>
      </xdr:nvSpPr>
      <xdr:spPr>
        <a:xfrm>
          <a:off x="13677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44</xdr:row>
      <xdr:rowOff>10177</xdr:rowOff>
    </xdr:from>
    <xdr:ext cx="762000" cy="259045"/>
    <xdr:sp macro="" textlink="">
      <xdr:nvSpPr>
        <xdr:cNvPr id="325" name="テキスト ボックス 324">
          <a:extLst>
            <a:ext uri="{FF2B5EF4-FFF2-40B4-BE49-F238E27FC236}">
              <a16:creationId xmlns:a16="http://schemas.microsoft.com/office/drawing/2014/main" id="{00000000-0008-0000-0400-000045010000}"/>
            </a:ext>
          </a:extLst>
        </xdr:cNvPr>
        <xdr:cNvSpPr txBox="1"/>
      </xdr:nvSpPr>
      <xdr:spPr>
        <a:xfrm>
          <a:off x="12788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36</xdr:row>
      <xdr:rowOff>30480</xdr:rowOff>
    </xdr:from>
    <xdr:to>
      <xdr:col>82</xdr:col>
      <xdr:colOff>158750</xdr:colOff>
      <xdr:row>36</xdr:row>
      <xdr:rowOff>132080</xdr:rowOff>
    </xdr:to>
    <xdr:sp macro="" textlink="">
      <xdr:nvSpPr>
        <xdr:cNvPr id="326" name="楕円 325">
          <a:extLst>
            <a:ext uri="{FF2B5EF4-FFF2-40B4-BE49-F238E27FC236}">
              <a16:creationId xmlns:a16="http://schemas.microsoft.com/office/drawing/2014/main" id="{00000000-0008-0000-0400-000046010000}"/>
            </a:ext>
          </a:extLst>
        </xdr:cNvPr>
        <xdr:cNvSpPr/>
      </xdr:nvSpPr>
      <xdr:spPr>
        <a:xfrm>
          <a:off x="16459200" y="62026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35</xdr:row>
      <xdr:rowOff>47007</xdr:rowOff>
    </xdr:from>
    <xdr:ext cx="762000" cy="259045"/>
    <xdr:sp macro="" textlink="">
      <xdr:nvSpPr>
        <xdr:cNvPr id="327" name="補助費等該当値テキスト">
          <a:extLst>
            <a:ext uri="{FF2B5EF4-FFF2-40B4-BE49-F238E27FC236}">
              <a16:creationId xmlns:a16="http://schemas.microsoft.com/office/drawing/2014/main" id="{00000000-0008-0000-0400-000047010000}"/>
            </a:ext>
          </a:extLst>
        </xdr:cNvPr>
        <xdr:cNvSpPr txBox="1"/>
      </xdr:nvSpPr>
      <xdr:spPr>
        <a:xfrm>
          <a:off x="16598900" y="60477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35</xdr:row>
      <xdr:rowOff>128778</xdr:rowOff>
    </xdr:from>
    <xdr:to>
      <xdr:col>78</xdr:col>
      <xdr:colOff>120650</xdr:colOff>
      <xdr:row>36</xdr:row>
      <xdr:rowOff>58928</xdr:rowOff>
    </xdr:to>
    <xdr:sp macro="" textlink="">
      <xdr:nvSpPr>
        <xdr:cNvPr id="328" name="楕円 327">
          <a:extLst>
            <a:ext uri="{FF2B5EF4-FFF2-40B4-BE49-F238E27FC236}">
              <a16:creationId xmlns:a16="http://schemas.microsoft.com/office/drawing/2014/main" id="{00000000-0008-0000-0400-000048010000}"/>
            </a:ext>
          </a:extLst>
        </xdr:cNvPr>
        <xdr:cNvSpPr/>
      </xdr:nvSpPr>
      <xdr:spPr>
        <a:xfrm>
          <a:off x="15621000" y="61295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34</xdr:row>
      <xdr:rowOff>69105</xdr:rowOff>
    </xdr:from>
    <xdr:ext cx="736600" cy="259045"/>
    <xdr:sp macro="" textlink="">
      <xdr:nvSpPr>
        <xdr:cNvPr id="329" name="テキスト ボックス 328">
          <a:extLst>
            <a:ext uri="{FF2B5EF4-FFF2-40B4-BE49-F238E27FC236}">
              <a16:creationId xmlns:a16="http://schemas.microsoft.com/office/drawing/2014/main" id="{00000000-0008-0000-0400-000049010000}"/>
            </a:ext>
          </a:extLst>
        </xdr:cNvPr>
        <xdr:cNvSpPr txBox="1"/>
      </xdr:nvSpPr>
      <xdr:spPr>
        <a:xfrm>
          <a:off x="15290800" y="589840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35</xdr:row>
      <xdr:rowOff>101346</xdr:rowOff>
    </xdr:from>
    <xdr:to>
      <xdr:col>74</xdr:col>
      <xdr:colOff>31750</xdr:colOff>
      <xdr:row>36</xdr:row>
      <xdr:rowOff>31496</xdr:rowOff>
    </xdr:to>
    <xdr:sp macro="" textlink="">
      <xdr:nvSpPr>
        <xdr:cNvPr id="330" name="楕円 329">
          <a:extLst>
            <a:ext uri="{FF2B5EF4-FFF2-40B4-BE49-F238E27FC236}">
              <a16:creationId xmlns:a16="http://schemas.microsoft.com/office/drawing/2014/main" id="{00000000-0008-0000-0400-00004A010000}"/>
            </a:ext>
          </a:extLst>
        </xdr:cNvPr>
        <xdr:cNvSpPr/>
      </xdr:nvSpPr>
      <xdr:spPr>
        <a:xfrm>
          <a:off x="14732000" y="61020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34</xdr:row>
      <xdr:rowOff>41673</xdr:rowOff>
    </xdr:from>
    <xdr:ext cx="762000" cy="259045"/>
    <xdr:sp macro="" textlink="">
      <xdr:nvSpPr>
        <xdr:cNvPr id="331" name="テキスト ボックス 330">
          <a:extLst>
            <a:ext uri="{FF2B5EF4-FFF2-40B4-BE49-F238E27FC236}">
              <a16:creationId xmlns:a16="http://schemas.microsoft.com/office/drawing/2014/main" id="{00000000-0008-0000-0400-00004B010000}"/>
            </a:ext>
          </a:extLst>
        </xdr:cNvPr>
        <xdr:cNvSpPr txBox="1"/>
      </xdr:nvSpPr>
      <xdr:spPr>
        <a:xfrm>
          <a:off x="14401800" y="58709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35</xdr:row>
      <xdr:rowOff>110490</xdr:rowOff>
    </xdr:from>
    <xdr:to>
      <xdr:col>69</xdr:col>
      <xdr:colOff>142875</xdr:colOff>
      <xdr:row>36</xdr:row>
      <xdr:rowOff>40640</xdr:rowOff>
    </xdr:to>
    <xdr:sp macro="" textlink="">
      <xdr:nvSpPr>
        <xdr:cNvPr id="332" name="楕円 331">
          <a:extLst>
            <a:ext uri="{FF2B5EF4-FFF2-40B4-BE49-F238E27FC236}">
              <a16:creationId xmlns:a16="http://schemas.microsoft.com/office/drawing/2014/main" id="{00000000-0008-0000-0400-00004C010000}"/>
            </a:ext>
          </a:extLst>
        </xdr:cNvPr>
        <xdr:cNvSpPr/>
      </xdr:nvSpPr>
      <xdr:spPr>
        <a:xfrm>
          <a:off x="13843000" y="61112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34</xdr:row>
      <xdr:rowOff>50817</xdr:rowOff>
    </xdr:from>
    <xdr:ext cx="762000" cy="259045"/>
    <xdr:sp macro="" textlink="">
      <xdr:nvSpPr>
        <xdr:cNvPr id="333" name="テキスト ボックス 332">
          <a:extLst>
            <a:ext uri="{FF2B5EF4-FFF2-40B4-BE49-F238E27FC236}">
              <a16:creationId xmlns:a16="http://schemas.microsoft.com/office/drawing/2014/main" id="{00000000-0008-0000-0400-00004D010000}"/>
            </a:ext>
          </a:extLst>
        </xdr:cNvPr>
        <xdr:cNvSpPr txBox="1"/>
      </xdr:nvSpPr>
      <xdr:spPr>
        <a:xfrm>
          <a:off x="13512800" y="58801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35</xdr:row>
      <xdr:rowOff>92202</xdr:rowOff>
    </xdr:from>
    <xdr:to>
      <xdr:col>65</xdr:col>
      <xdr:colOff>53975</xdr:colOff>
      <xdr:row>36</xdr:row>
      <xdr:rowOff>22352</xdr:rowOff>
    </xdr:to>
    <xdr:sp macro="" textlink="">
      <xdr:nvSpPr>
        <xdr:cNvPr id="334" name="楕円 333">
          <a:extLst>
            <a:ext uri="{FF2B5EF4-FFF2-40B4-BE49-F238E27FC236}">
              <a16:creationId xmlns:a16="http://schemas.microsoft.com/office/drawing/2014/main" id="{00000000-0008-0000-0400-00004E010000}"/>
            </a:ext>
          </a:extLst>
        </xdr:cNvPr>
        <xdr:cNvSpPr/>
      </xdr:nvSpPr>
      <xdr:spPr>
        <a:xfrm>
          <a:off x="12954000" y="60929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34</xdr:row>
      <xdr:rowOff>32529</xdr:rowOff>
    </xdr:from>
    <xdr:ext cx="762000" cy="259045"/>
    <xdr:sp macro="" textlink="">
      <xdr:nvSpPr>
        <xdr:cNvPr id="335" name="テキスト ボックス 334">
          <a:extLst>
            <a:ext uri="{FF2B5EF4-FFF2-40B4-BE49-F238E27FC236}">
              <a16:creationId xmlns:a16="http://schemas.microsoft.com/office/drawing/2014/main" id="{00000000-0008-0000-0400-00004F010000}"/>
            </a:ext>
          </a:extLst>
        </xdr:cNvPr>
        <xdr:cNvSpPr txBox="1"/>
      </xdr:nvSpPr>
      <xdr:spPr>
        <a:xfrm>
          <a:off x="12623800" y="58618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67</xdr:row>
      <xdr:rowOff>69850</xdr:rowOff>
    </xdr:from>
    <xdr:to>
      <xdr:col>26</xdr:col>
      <xdr:colOff>184150</xdr:colOff>
      <xdr:row>69</xdr:row>
      <xdr:rowOff>44450</xdr:rowOff>
    </xdr:to>
    <xdr:sp macro="" textlink="">
      <xdr:nvSpPr>
        <xdr:cNvPr id="336" name="正方形/長方形 335">
          <a:extLst>
            <a:ext uri="{FF2B5EF4-FFF2-40B4-BE49-F238E27FC236}">
              <a16:creationId xmlns:a16="http://schemas.microsoft.com/office/drawing/2014/main" id="{00000000-0008-0000-0400-000050010000}"/>
            </a:ext>
          </a:extLst>
        </xdr:cNvPr>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26</xdr:col>
      <xdr:colOff>196850</xdr:colOff>
      <xdr:row>67</xdr:row>
      <xdr:rowOff>133350</xdr:rowOff>
    </xdr:from>
    <xdr:to>
      <xdr:col>34</xdr:col>
      <xdr:colOff>120650</xdr:colOff>
      <xdr:row>69</xdr:row>
      <xdr:rowOff>44450</xdr:rowOff>
    </xdr:to>
    <xdr:sp macro="" textlink="">
      <xdr:nvSpPr>
        <xdr:cNvPr id="337" name="正方形/長方形 336">
          <a:extLst>
            <a:ext uri="{FF2B5EF4-FFF2-40B4-BE49-F238E27FC236}">
              <a16:creationId xmlns:a16="http://schemas.microsoft.com/office/drawing/2014/main" id="{00000000-0008-0000-0400-000051010000}"/>
            </a:ext>
          </a:extLst>
        </xdr:cNvPr>
        <xdr:cNvSpPr/>
      </xdr:nvSpPr>
      <xdr:spPr>
        <a:xfrm>
          <a:off x="5397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68</xdr:row>
      <xdr:rowOff>152400</xdr:rowOff>
    </xdr:from>
    <xdr:to>
      <xdr:col>34</xdr:col>
      <xdr:colOff>120650</xdr:colOff>
      <xdr:row>70</xdr:row>
      <xdr:rowOff>63500</xdr:rowOff>
    </xdr:to>
    <xdr:sp macro="" textlink="">
      <xdr:nvSpPr>
        <xdr:cNvPr id="338" name="正方形/長方形 337">
          <a:extLst>
            <a:ext uri="{FF2B5EF4-FFF2-40B4-BE49-F238E27FC236}">
              <a16:creationId xmlns:a16="http://schemas.microsoft.com/office/drawing/2014/main" id="{00000000-0008-0000-0400-000052010000}"/>
            </a:ext>
          </a:extLst>
        </xdr:cNvPr>
        <xdr:cNvSpPr/>
      </xdr:nvSpPr>
      <xdr:spPr>
        <a:xfrm>
          <a:off x="5397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125/132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67</xdr:row>
      <xdr:rowOff>133350</xdr:rowOff>
    </xdr:from>
    <xdr:to>
      <xdr:col>42</xdr:col>
      <xdr:colOff>82550</xdr:colOff>
      <xdr:row>69</xdr:row>
      <xdr:rowOff>44450</xdr:rowOff>
    </xdr:to>
    <xdr:sp macro="" textlink="">
      <xdr:nvSpPr>
        <xdr:cNvPr id="339" name="正方形/長方形 338">
          <a:extLst>
            <a:ext uri="{FF2B5EF4-FFF2-40B4-BE49-F238E27FC236}">
              <a16:creationId xmlns:a16="http://schemas.microsoft.com/office/drawing/2014/main" id="{00000000-0008-0000-0400-000053010000}"/>
            </a:ext>
          </a:extLst>
        </xdr:cNvPr>
        <xdr:cNvSpPr/>
      </xdr:nvSpPr>
      <xdr:spPr>
        <a:xfrm>
          <a:off x="7086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68</xdr:row>
      <xdr:rowOff>152400</xdr:rowOff>
    </xdr:from>
    <xdr:to>
      <xdr:col>42</xdr:col>
      <xdr:colOff>82550</xdr:colOff>
      <xdr:row>70</xdr:row>
      <xdr:rowOff>63500</xdr:rowOff>
    </xdr:to>
    <xdr:sp macro="" textlink="">
      <xdr:nvSpPr>
        <xdr:cNvPr id="340" name="正方形/長方形 339">
          <a:extLst>
            <a:ext uri="{FF2B5EF4-FFF2-40B4-BE49-F238E27FC236}">
              <a16:creationId xmlns:a16="http://schemas.microsoft.com/office/drawing/2014/main" id="{00000000-0008-0000-0400-000054010000}"/>
            </a:ext>
          </a:extLst>
        </xdr:cNvPr>
        <xdr:cNvSpPr/>
      </xdr:nvSpPr>
      <xdr:spPr>
        <a:xfrm>
          <a:off x="7086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67</xdr:row>
      <xdr:rowOff>133350</xdr:rowOff>
    </xdr:from>
    <xdr:to>
      <xdr:col>51</xdr:col>
      <xdr:colOff>22225</xdr:colOff>
      <xdr:row>69</xdr:row>
      <xdr:rowOff>44450</xdr:rowOff>
    </xdr:to>
    <xdr:sp macro="" textlink="">
      <xdr:nvSpPr>
        <xdr:cNvPr id="341" name="正方形/長方形 340">
          <a:extLst>
            <a:ext uri="{FF2B5EF4-FFF2-40B4-BE49-F238E27FC236}">
              <a16:creationId xmlns:a16="http://schemas.microsoft.com/office/drawing/2014/main" id="{00000000-0008-0000-0400-000055010000}"/>
            </a:ext>
          </a:extLst>
        </xdr:cNvPr>
        <xdr:cNvSpPr/>
      </xdr:nvSpPr>
      <xdr:spPr>
        <a:xfrm>
          <a:off x="8699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43</xdr:col>
      <xdr:colOff>98425</xdr:colOff>
      <xdr:row>68</xdr:row>
      <xdr:rowOff>152400</xdr:rowOff>
    </xdr:from>
    <xdr:to>
      <xdr:col>51</xdr:col>
      <xdr:colOff>22225</xdr:colOff>
      <xdr:row>70</xdr:row>
      <xdr:rowOff>63500</xdr:rowOff>
    </xdr:to>
    <xdr:sp macro="" textlink="">
      <xdr:nvSpPr>
        <xdr:cNvPr id="342" name="正方形/長方形 341">
          <a:extLst>
            <a:ext uri="{FF2B5EF4-FFF2-40B4-BE49-F238E27FC236}">
              <a16:creationId xmlns:a16="http://schemas.microsoft.com/office/drawing/2014/main" id="{00000000-0008-0000-0400-000056010000}"/>
            </a:ext>
          </a:extLst>
        </xdr:cNvPr>
        <xdr:cNvSpPr/>
      </xdr:nvSpPr>
      <xdr:spPr>
        <a:xfrm>
          <a:off x="8699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43" name="正方形/長方形 342">
          <a:extLst>
            <a:ext uri="{FF2B5EF4-FFF2-40B4-BE49-F238E27FC236}">
              <a16:creationId xmlns:a16="http://schemas.microsoft.com/office/drawing/2014/main" id="{00000000-0008-0000-0400-000057010000}"/>
            </a:ext>
          </a:extLst>
        </xdr:cNvPr>
        <xdr:cNvSpPr/>
      </xdr:nvSpPr>
      <xdr:spPr>
        <a:xfrm>
          <a:off x="762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70</xdr:row>
      <xdr:rowOff>127000</xdr:rowOff>
    </xdr:from>
    <xdr:to>
      <xdr:col>55</xdr:col>
      <xdr:colOff>47625</xdr:colOff>
      <xdr:row>84</xdr:row>
      <xdr:rowOff>12700</xdr:rowOff>
    </xdr:to>
    <xdr:sp macro="" textlink="">
      <xdr:nvSpPr>
        <xdr:cNvPr id="344" name="正方形/長方形 343">
          <a:extLst>
            <a:ext uri="{FF2B5EF4-FFF2-40B4-BE49-F238E27FC236}">
              <a16:creationId xmlns:a16="http://schemas.microsoft.com/office/drawing/2014/main" id="{00000000-0008-0000-0400-000058010000}"/>
            </a:ext>
          </a:extLst>
        </xdr:cNvPr>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70</xdr:row>
      <xdr:rowOff>127000</xdr:rowOff>
    </xdr:from>
    <xdr:to>
      <xdr:col>47</xdr:col>
      <xdr:colOff>187325</xdr:colOff>
      <xdr:row>72</xdr:row>
      <xdr:rowOff>38100</xdr:rowOff>
    </xdr:to>
    <xdr:sp macro="" textlink="">
      <xdr:nvSpPr>
        <xdr:cNvPr id="345" name="正方形/長方形 344">
          <a:extLst>
            <a:ext uri="{FF2B5EF4-FFF2-40B4-BE49-F238E27FC236}">
              <a16:creationId xmlns:a16="http://schemas.microsoft.com/office/drawing/2014/main" id="{00000000-0008-0000-0400-000059010000}"/>
            </a:ext>
          </a:extLst>
        </xdr:cNvPr>
        <xdr:cNvSpPr/>
      </xdr:nvSpPr>
      <xdr:spPr>
        <a:xfrm>
          <a:off x="5778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公債費の分析欄</a:t>
          </a:r>
        </a:p>
      </xdr:txBody>
    </xdr:sp>
    <xdr:clientData/>
  </xdr:twoCellAnchor>
  <xdr:twoCellAnchor>
    <xdr:from>
      <xdr:col>29</xdr:col>
      <xdr:colOff>15875</xdr:colOff>
      <xdr:row>72</xdr:row>
      <xdr:rowOff>101600</xdr:rowOff>
    </xdr:from>
    <xdr:to>
      <xdr:col>54</xdr:col>
      <xdr:colOff>95250</xdr:colOff>
      <xdr:row>83</xdr:row>
      <xdr:rowOff>120650</xdr:rowOff>
    </xdr:to>
    <xdr:sp macro="" textlink="" fLocksText="0">
      <xdr:nvSpPr>
        <xdr:cNvPr id="346" name="テキスト ボックス 345">
          <a:extLst>
            <a:ext uri="{FF2B5EF4-FFF2-40B4-BE49-F238E27FC236}">
              <a16:creationId xmlns:a16="http://schemas.microsoft.com/office/drawing/2014/main" id="{00000000-0008-0000-0400-00005A010000}"/>
            </a:ext>
          </a:extLst>
        </xdr:cNvPr>
        <xdr:cNvSpPr txBox="1"/>
      </xdr:nvSpPr>
      <xdr:spPr>
        <a:xfrm>
          <a:off x="5816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200">
              <a:solidFill>
                <a:sysClr val="windowText" lastClr="000000"/>
              </a:solidFill>
              <a:latin typeface="ＭＳ Ｐゴシック" panose="020B0600070205080204" pitchFamily="50" charset="-128"/>
              <a:ea typeface="ＭＳ Ｐゴシック" panose="020B0600070205080204" pitchFamily="50" charset="-128"/>
            </a:rPr>
            <a:t>　公債費に係る経常収支比率は、類似団体平均を</a:t>
          </a:r>
          <a:r>
            <a:rPr kumimoji="1" lang="en-US" altLang="ja-JP" sz="1200">
              <a:solidFill>
                <a:sysClr val="windowText" lastClr="000000"/>
              </a:solidFill>
              <a:latin typeface="ＭＳ Ｐゴシック" panose="020B0600070205080204" pitchFamily="50" charset="-128"/>
              <a:ea typeface="ＭＳ Ｐゴシック" panose="020B0600070205080204" pitchFamily="50" charset="-128"/>
            </a:rPr>
            <a:t>6.4</a:t>
          </a:r>
          <a:r>
            <a:rPr kumimoji="1" lang="ja-JP" altLang="en-US" sz="1200">
              <a:solidFill>
                <a:sysClr val="windowText" lastClr="000000"/>
              </a:solidFill>
              <a:latin typeface="ＭＳ Ｐゴシック" panose="020B0600070205080204" pitchFamily="50" charset="-128"/>
              <a:ea typeface="ＭＳ Ｐゴシック" panose="020B0600070205080204" pitchFamily="50" charset="-128"/>
            </a:rPr>
            <a:t>ポイント上回っている。　</a:t>
          </a:r>
          <a:endParaRPr kumimoji="1" lang="en-US" altLang="ja-JP" sz="1200">
            <a:solidFill>
              <a:sysClr val="windowText" lastClr="000000"/>
            </a:solidFill>
            <a:latin typeface="ＭＳ Ｐゴシック" panose="020B0600070205080204" pitchFamily="50" charset="-128"/>
            <a:ea typeface="ＭＳ Ｐゴシック" panose="020B0600070205080204" pitchFamily="50" charset="-128"/>
          </a:endParaRPr>
        </a:p>
        <a:p>
          <a:r>
            <a:rPr kumimoji="1" lang="ja-JP" altLang="en-US" sz="1200">
              <a:solidFill>
                <a:sysClr val="windowText" lastClr="000000"/>
              </a:solidFill>
              <a:latin typeface="ＭＳ Ｐゴシック" panose="020B0600070205080204" pitchFamily="50" charset="-128"/>
              <a:ea typeface="ＭＳ Ｐゴシック" panose="020B0600070205080204" pitchFamily="50" charset="-128"/>
            </a:rPr>
            <a:t>　公債費は、令和６年度及び令和７年度は一時的に減少するものの、近年、消防本部署庁舎や養護老人ホーム三楽園等の大型建設事業が集中したことから、令和８年度から令和１０年度あたりに大幅に上昇し再ピークを迎える見通しである。そのため、予算編成時に地方債の発行上限を設けるなど今後の公債費抑制に努める。</a:t>
          </a:r>
        </a:p>
      </xdr:txBody>
    </xdr:sp>
    <xdr:clientData/>
  </xdr:twoCellAnchor>
  <xdr:oneCellAnchor>
    <xdr:from>
      <xdr:col>3</xdr:col>
      <xdr:colOff>123825</xdr:colOff>
      <xdr:row>69</xdr:row>
      <xdr:rowOff>107950</xdr:rowOff>
    </xdr:from>
    <xdr:ext cx="298543" cy="225703"/>
    <xdr:sp macro="" textlink="">
      <xdr:nvSpPr>
        <xdr:cNvPr id="347" name="テキスト ボックス 346">
          <a:extLst>
            <a:ext uri="{FF2B5EF4-FFF2-40B4-BE49-F238E27FC236}">
              <a16:creationId xmlns:a16="http://schemas.microsoft.com/office/drawing/2014/main" id="{00000000-0008-0000-0400-00005B010000}"/>
            </a:ext>
          </a:extLst>
        </xdr:cNvPr>
        <xdr:cNvSpPr txBox="1"/>
      </xdr:nvSpPr>
      <xdr:spPr>
        <a:xfrm>
          <a:off x="723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84</xdr:row>
      <xdr:rowOff>12700</xdr:rowOff>
    </xdr:from>
    <xdr:to>
      <xdr:col>26</xdr:col>
      <xdr:colOff>184150</xdr:colOff>
      <xdr:row>84</xdr:row>
      <xdr:rowOff>12700</xdr:rowOff>
    </xdr:to>
    <xdr:cxnSp macro="">
      <xdr:nvCxnSpPr>
        <xdr:cNvPr id="348" name="直線コネクタ 347">
          <a:extLst>
            <a:ext uri="{FF2B5EF4-FFF2-40B4-BE49-F238E27FC236}">
              <a16:creationId xmlns:a16="http://schemas.microsoft.com/office/drawing/2014/main" id="{00000000-0008-0000-0400-00005C010000}"/>
            </a:ext>
          </a:extLst>
        </xdr:cNvPr>
        <xdr:cNvCxnSpPr/>
      </xdr:nvCxnSpPr>
      <xdr:spPr>
        <a:xfrm>
          <a:off x="762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83</xdr:row>
      <xdr:rowOff>41927</xdr:rowOff>
    </xdr:from>
    <xdr:ext cx="508000" cy="259045"/>
    <xdr:sp macro="" textlink="">
      <xdr:nvSpPr>
        <xdr:cNvPr id="349" name="テキスト ボックス 348">
          <a:extLst>
            <a:ext uri="{FF2B5EF4-FFF2-40B4-BE49-F238E27FC236}">
              <a16:creationId xmlns:a16="http://schemas.microsoft.com/office/drawing/2014/main" id="{00000000-0008-0000-0400-00005D010000}"/>
            </a:ext>
          </a:extLst>
        </xdr:cNvPr>
        <xdr:cNvSpPr txBox="1"/>
      </xdr:nvSpPr>
      <xdr:spPr>
        <a:xfrm>
          <a:off x="254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81</xdr:row>
      <xdr:rowOff>146050</xdr:rowOff>
    </xdr:from>
    <xdr:to>
      <xdr:col>26</xdr:col>
      <xdr:colOff>184150</xdr:colOff>
      <xdr:row>81</xdr:row>
      <xdr:rowOff>146050</xdr:rowOff>
    </xdr:to>
    <xdr:cxnSp macro="">
      <xdr:nvCxnSpPr>
        <xdr:cNvPr id="350" name="直線コネクタ 349">
          <a:extLst>
            <a:ext uri="{FF2B5EF4-FFF2-40B4-BE49-F238E27FC236}">
              <a16:creationId xmlns:a16="http://schemas.microsoft.com/office/drawing/2014/main" id="{00000000-0008-0000-0400-00005E010000}"/>
            </a:ext>
          </a:extLst>
        </xdr:cNvPr>
        <xdr:cNvCxnSpPr/>
      </xdr:nvCxnSpPr>
      <xdr:spPr>
        <a:xfrm>
          <a:off x="762000" y="1403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81</xdr:row>
      <xdr:rowOff>3827</xdr:rowOff>
    </xdr:from>
    <xdr:ext cx="508000" cy="259045"/>
    <xdr:sp macro="" textlink="">
      <xdr:nvSpPr>
        <xdr:cNvPr id="351" name="テキスト ボックス 350">
          <a:extLst>
            <a:ext uri="{FF2B5EF4-FFF2-40B4-BE49-F238E27FC236}">
              <a16:creationId xmlns:a16="http://schemas.microsoft.com/office/drawing/2014/main" id="{00000000-0008-0000-0400-00005F010000}"/>
            </a:ext>
          </a:extLst>
        </xdr:cNvPr>
        <xdr:cNvSpPr txBox="1"/>
      </xdr:nvSpPr>
      <xdr:spPr>
        <a:xfrm>
          <a:off x="254000" y="1389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79</xdr:row>
      <xdr:rowOff>107950</xdr:rowOff>
    </xdr:from>
    <xdr:to>
      <xdr:col>26</xdr:col>
      <xdr:colOff>184150</xdr:colOff>
      <xdr:row>79</xdr:row>
      <xdr:rowOff>107950</xdr:rowOff>
    </xdr:to>
    <xdr:cxnSp macro="">
      <xdr:nvCxnSpPr>
        <xdr:cNvPr id="352" name="直線コネクタ 351">
          <a:extLst>
            <a:ext uri="{FF2B5EF4-FFF2-40B4-BE49-F238E27FC236}">
              <a16:creationId xmlns:a16="http://schemas.microsoft.com/office/drawing/2014/main" id="{00000000-0008-0000-0400-000060010000}"/>
            </a:ext>
          </a:extLst>
        </xdr:cNvPr>
        <xdr:cNvCxnSpPr/>
      </xdr:nvCxnSpPr>
      <xdr:spPr>
        <a:xfrm>
          <a:off x="762000" y="1365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78</xdr:row>
      <xdr:rowOff>137177</xdr:rowOff>
    </xdr:from>
    <xdr:ext cx="508000" cy="259045"/>
    <xdr:sp macro="" textlink="">
      <xdr:nvSpPr>
        <xdr:cNvPr id="353" name="テキスト ボックス 352">
          <a:extLst>
            <a:ext uri="{FF2B5EF4-FFF2-40B4-BE49-F238E27FC236}">
              <a16:creationId xmlns:a16="http://schemas.microsoft.com/office/drawing/2014/main" id="{00000000-0008-0000-0400-000061010000}"/>
            </a:ext>
          </a:extLst>
        </xdr:cNvPr>
        <xdr:cNvSpPr txBox="1"/>
      </xdr:nvSpPr>
      <xdr:spPr>
        <a:xfrm>
          <a:off x="254000" y="1351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77</xdr:row>
      <xdr:rowOff>69850</xdr:rowOff>
    </xdr:from>
    <xdr:to>
      <xdr:col>26</xdr:col>
      <xdr:colOff>184150</xdr:colOff>
      <xdr:row>77</xdr:row>
      <xdr:rowOff>69850</xdr:rowOff>
    </xdr:to>
    <xdr:cxnSp macro="">
      <xdr:nvCxnSpPr>
        <xdr:cNvPr id="354" name="直線コネクタ 353">
          <a:extLst>
            <a:ext uri="{FF2B5EF4-FFF2-40B4-BE49-F238E27FC236}">
              <a16:creationId xmlns:a16="http://schemas.microsoft.com/office/drawing/2014/main" id="{00000000-0008-0000-0400-000062010000}"/>
            </a:ext>
          </a:extLst>
        </xdr:cNvPr>
        <xdr:cNvCxnSpPr/>
      </xdr:nvCxnSpPr>
      <xdr:spPr>
        <a:xfrm>
          <a:off x="762000" y="1327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76</xdr:row>
      <xdr:rowOff>99077</xdr:rowOff>
    </xdr:from>
    <xdr:ext cx="508000" cy="259045"/>
    <xdr:sp macro="" textlink="">
      <xdr:nvSpPr>
        <xdr:cNvPr id="355" name="テキスト ボックス 354">
          <a:extLst>
            <a:ext uri="{FF2B5EF4-FFF2-40B4-BE49-F238E27FC236}">
              <a16:creationId xmlns:a16="http://schemas.microsoft.com/office/drawing/2014/main" id="{00000000-0008-0000-0400-000063010000}"/>
            </a:ext>
          </a:extLst>
        </xdr:cNvPr>
        <xdr:cNvSpPr txBox="1"/>
      </xdr:nvSpPr>
      <xdr:spPr>
        <a:xfrm>
          <a:off x="254000" y="1312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75</xdr:row>
      <xdr:rowOff>31750</xdr:rowOff>
    </xdr:from>
    <xdr:to>
      <xdr:col>26</xdr:col>
      <xdr:colOff>184150</xdr:colOff>
      <xdr:row>75</xdr:row>
      <xdr:rowOff>31750</xdr:rowOff>
    </xdr:to>
    <xdr:cxnSp macro="">
      <xdr:nvCxnSpPr>
        <xdr:cNvPr id="356" name="直線コネクタ 355">
          <a:extLst>
            <a:ext uri="{FF2B5EF4-FFF2-40B4-BE49-F238E27FC236}">
              <a16:creationId xmlns:a16="http://schemas.microsoft.com/office/drawing/2014/main" id="{00000000-0008-0000-0400-000064010000}"/>
            </a:ext>
          </a:extLst>
        </xdr:cNvPr>
        <xdr:cNvCxnSpPr/>
      </xdr:nvCxnSpPr>
      <xdr:spPr>
        <a:xfrm>
          <a:off x="762000" y="1289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74</xdr:row>
      <xdr:rowOff>60977</xdr:rowOff>
    </xdr:from>
    <xdr:ext cx="508000" cy="259045"/>
    <xdr:sp macro="" textlink="">
      <xdr:nvSpPr>
        <xdr:cNvPr id="357" name="テキスト ボックス 356">
          <a:extLst>
            <a:ext uri="{FF2B5EF4-FFF2-40B4-BE49-F238E27FC236}">
              <a16:creationId xmlns:a16="http://schemas.microsoft.com/office/drawing/2014/main" id="{00000000-0008-0000-0400-000065010000}"/>
            </a:ext>
          </a:extLst>
        </xdr:cNvPr>
        <xdr:cNvSpPr txBox="1"/>
      </xdr:nvSpPr>
      <xdr:spPr>
        <a:xfrm>
          <a:off x="254000" y="1274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72</xdr:row>
      <xdr:rowOff>165100</xdr:rowOff>
    </xdr:from>
    <xdr:to>
      <xdr:col>26</xdr:col>
      <xdr:colOff>184150</xdr:colOff>
      <xdr:row>72</xdr:row>
      <xdr:rowOff>165100</xdr:rowOff>
    </xdr:to>
    <xdr:cxnSp macro="">
      <xdr:nvCxnSpPr>
        <xdr:cNvPr id="358" name="直線コネクタ 357">
          <a:extLst>
            <a:ext uri="{FF2B5EF4-FFF2-40B4-BE49-F238E27FC236}">
              <a16:creationId xmlns:a16="http://schemas.microsoft.com/office/drawing/2014/main" id="{00000000-0008-0000-0400-000066010000}"/>
            </a:ext>
          </a:extLst>
        </xdr:cNvPr>
        <xdr:cNvCxnSpPr/>
      </xdr:nvCxnSpPr>
      <xdr:spPr>
        <a:xfrm>
          <a:off x="762000" y="1250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72</xdr:row>
      <xdr:rowOff>22877</xdr:rowOff>
    </xdr:from>
    <xdr:ext cx="508000" cy="259045"/>
    <xdr:sp macro="" textlink="">
      <xdr:nvSpPr>
        <xdr:cNvPr id="359" name="テキスト ボックス 358">
          <a:extLst>
            <a:ext uri="{FF2B5EF4-FFF2-40B4-BE49-F238E27FC236}">
              <a16:creationId xmlns:a16="http://schemas.microsoft.com/office/drawing/2014/main" id="{00000000-0008-0000-0400-000067010000}"/>
            </a:ext>
          </a:extLst>
        </xdr:cNvPr>
        <xdr:cNvSpPr txBox="1"/>
      </xdr:nvSpPr>
      <xdr:spPr>
        <a:xfrm>
          <a:off x="254000" y="1236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70</xdr:row>
      <xdr:rowOff>127000</xdr:rowOff>
    </xdr:to>
    <xdr:cxnSp macro="">
      <xdr:nvCxnSpPr>
        <xdr:cNvPr id="360" name="直線コネクタ 359">
          <a:extLst>
            <a:ext uri="{FF2B5EF4-FFF2-40B4-BE49-F238E27FC236}">
              <a16:creationId xmlns:a16="http://schemas.microsoft.com/office/drawing/2014/main" id="{00000000-0008-0000-0400-000068010000}"/>
            </a:ext>
          </a:extLst>
        </xdr:cNvPr>
        <xdr:cNvCxnSpPr/>
      </xdr:nvCxnSpPr>
      <xdr:spPr>
        <a:xfrm>
          <a:off x="762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61" name="公債費グラフ枠">
          <a:extLst>
            <a:ext uri="{FF2B5EF4-FFF2-40B4-BE49-F238E27FC236}">
              <a16:creationId xmlns:a16="http://schemas.microsoft.com/office/drawing/2014/main" id="{00000000-0008-0000-0400-000069010000}"/>
            </a:ext>
          </a:extLst>
        </xdr:cNvPr>
        <xdr:cNvSpPr/>
      </xdr:nvSpPr>
      <xdr:spPr>
        <a:xfrm>
          <a:off x="762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74</xdr:row>
      <xdr:rowOff>29845</xdr:rowOff>
    </xdr:from>
    <xdr:to>
      <xdr:col>24</xdr:col>
      <xdr:colOff>25400</xdr:colOff>
      <xdr:row>80</xdr:row>
      <xdr:rowOff>54611</xdr:rowOff>
    </xdr:to>
    <xdr:cxnSp macro="">
      <xdr:nvCxnSpPr>
        <xdr:cNvPr id="362" name="直線コネクタ 361">
          <a:extLst>
            <a:ext uri="{FF2B5EF4-FFF2-40B4-BE49-F238E27FC236}">
              <a16:creationId xmlns:a16="http://schemas.microsoft.com/office/drawing/2014/main" id="{00000000-0008-0000-0400-00006A010000}"/>
            </a:ext>
          </a:extLst>
        </xdr:cNvPr>
        <xdr:cNvCxnSpPr/>
      </xdr:nvCxnSpPr>
      <xdr:spPr>
        <a:xfrm flipV="1">
          <a:off x="4826000" y="12717145"/>
          <a:ext cx="0" cy="105346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80</xdr:row>
      <xdr:rowOff>26688</xdr:rowOff>
    </xdr:from>
    <xdr:ext cx="762000" cy="259045"/>
    <xdr:sp macro="" textlink="">
      <xdr:nvSpPr>
        <xdr:cNvPr id="363" name="公債費最小値テキスト">
          <a:extLst>
            <a:ext uri="{FF2B5EF4-FFF2-40B4-BE49-F238E27FC236}">
              <a16:creationId xmlns:a16="http://schemas.microsoft.com/office/drawing/2014/main" id="{00000000-0008-0000-0400-00006B010000}"/>
            </a:ext>
          </a:extLst>
        </xdr:cNvPr>
        <xdr:cNvSpPr txBox="1"/>
      </xdr:nvSpPr>
      <xdr:spPr>
        <a:xfrm>
          <a:off x="4914900" y="1374268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66.2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80</xdr:row>
      <xdr:rowOff>54611</xdr:rowOff>
    </xdr:from>
    <xdr:to>
      <xdr:col>24</xdr:col>
      <xdr:colOff>114300</xdr:colOff>
      <xdr:row>80</xdr:row>
      <xdr:rowOff>54611</xdr:rowOff>
    </xdr:to>
    <xdr:cxnSp macro="">
      <xdr:nvCxnSpPr>
        <xdr:cNvPr id="364" name="直線コネクタ 363">
          <a:extLst>
            <a:ext uri="{FF2B5EF4-FFF2-40B4-BE49-F238E27FC236}">
              <a16:creationId xmlns:a16="http://schemas.microsoft.com/office/drawing/2014/main" id="{00000000-0008-0000-0400-00006C010000}"/>
            </a:ext>
          </a:extLst>
        </xdr:cNvPr>
        <xdr:cNvCxnSpPr/>
      </xdr:nvCxnSpPr>
      <xdr:spPr>
        <a:xfrm>
          <a:off x="4737100" y="1377061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72</xdr:row>
      <xdr:rowOff>116222</xdr:rowOff>
    </xdr:from>
    <xdr:ext cx="762000" cy="259045"/>
    <xdr:sp macro="" textlink="">
      <xdr:nvSpPr>
        <xdr:cNvPr id="365" name="公債費最大値テキスト">
          <a:extLst>
            <a:ext uri="{FF2B5EF4-FFF2-40B4-BE49-F238E27FC236}">
              <a16:creationId xmlns:a16="http://schemas.microsoft.com/office/drawing/2014/main" id="{00000000-0008-0000-0400-00006D010000}"/>
            </a:ext>
          </a:extLst>
        </xdr:cNvPr>
        <xdr:cNvSpPr txBox="1"/>
      </xdr:nvSpPr>
      <xdr:spPr>
        <a:xfrm>
          <a:off x="4914900" y="1246062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74</xdr:row>
      <xdr:rowOff>29845</xdr:rowOff>
    </xdr:from>
    <xdr:to>
      <xdr:col>24</xdr:col>
      <xdr:colOff>114300</xdr:colOff>
      <xdr:row>74</xdr:row>
      <xdr:rowOff>29845</xdr:rowOff>
    </xdr:to>
    <xdr:cxnSp macro="">
      <xdr:nvCxnSpPr>
        <xdr:cNvPr id="366" name="直線コネクタ 365">
          <a:extLst>
            <a:ext uri="{FF2B5EF4-FFF2-40B4-BE49-F238E27FC236}">
              <a16:creationId xmlns:a16="http://schemas.microsoft.com/office/drawing/2014/main" id="{00000000-0008-0000-0400-00006E010000}"/>
            </a:ext>
          </a:extLst>
        </xdr:cNvPr>
        <xdr:cNvCxnSpPr/>
      </xdr:nvCxnSpPr>
      <xdr:spPr>
        <a:xfrm>
          <a:off x="4737100" y="1271714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75</xdr:row>
      <xdr:rowOff>127000</xdr:rowOff>
    </xdr:from>
    <xdr:to>
      <xdr:col>24</xdr:col>
      <xdr:colOff>25400</xdr:colOff>
      <xdr:row>75</xdr:row>
      <xdr:rowOff>165100</xdr:rowOff>
    </xdr:to>
    <xdr:cxnSp macro="">
      <xdr:nvCxnSpPr>
        <xdr:cNvPr id="367" name="直線コネクタ 366">
          <a:extLst>
            <a:ext uri="{FF2B5EF4-FFF2-40B4-BE49-F238E27FC236}">
              <a16:creationId xmlns:a16="http://schemas.microsoft.com/office/drawing/2014/main" id="{00000000-0008-0000-0400-00006F010000}"/>
            </a:ext>
          </a:extLst>
        </xdr:cNvPr>
        <xdr:cNvCxnSpPr/>
      </xdr:nvCxnSpPr>
      <xdr:spPr>
        <a:xfrm flipV="1">
          <a:off x="3987800" y="12985750"/>
          <a:ext cx="8382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73</xdr:row>
      <xdr:rowOff>142257</xdr:rowOff>
    </xdr:from>
    <xdr:ext cx="762000" cy="259045"/>
    <xdr:sp macro="" textlink="">
      <xdr:nvSpPr>
        <xdr:cNvPr id="368" name="公債費平均値テキスト">
          <a:extLst>
            <a:ext uri="{FF2B5EF4-FFF2-40B4-BE49-F238E27FC236}">
              <a16:creationId xmlns:a16="http://schemas.microsoft.com/office/drawing/2014/main" id="{00000000-0008-0000-0400-000070010000}"/>
            </a:ext>
          </a:extLst>
        </xdr:cNvPr>
        <xdr:cNvSpPr txBox="1"/>
      </xdr:nvSpPr>
      <xdr:spPr>
        <a:xfrm>
          <a:off x="4914900" y="1265810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74</xdr:row>
      <xdr:rowOff>125730</xdr:rowOff>
    </xdr:from>
    <xdr:to>
      <xdr:col>24</xdr:col>
      <xdr:colOff>76200</xdr:colOff>
      <xdr:row>75</xdr:row>
      <xdr:rowOff>55880</xdr:rowOff>
    </xdr:to>
    <xdr:sp macro="" textlink="">
      <xdr:nvSpPr>
        <xdr:cNvPr id="369" name="フローチャート: 判断 368">
          <a:extLst>
            <a:ext uri="{FF2B5EF4-FFF2-40B4-BE49-F238E27FC236}">
              <a16:creationId xmlns:a16="http://schemas.microsoft.com/office/drawing/2014/main" id="{00000000-0008-0000-0400-000071010000}"/>
            </a:ext>
          </a:extLst>
        </xdr:cNvPr>
        <xdr:cNvSpPr/>
      </xdr:nvSpPr>
      <xdr:spPr>
        <a:xfrm>
          <a:off x="4775200" y="128130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75</xdr:row>
      <xdr:rowOff>165100</xdr:rowOff>
    </xdr:from>
    <xdr:to>
      <xdr:col>19</xdr:col>
      <xdr:colOff>187325</xdr:colOff>
      <xdr:row>75</xdr:row>
      <xdr:rowOff>165100</xdr:rowOff>
    </xdr:to>
    <xdr:cxnSp macro="">
      <xdr:nvCxnSpPr>
        <xdr:cNvPr id="370" name="直線コネクタ 369">
          <a:extLst>
            <a:ext uri="{FF2B5EF4-FFF2-40B4-BE49-F238E27FC236}">
              <a16:creationId xmlns:a16="http://schemas.microsoft.com/office/drawing/2014/main" id="{00000000-0008-0000-0400-000072010000}"/>
            </a:ext>
          </a:extLst>
        </xdr:cNvPr>
        <xdr:cNvCxnSpPr/>
      </xdr:nvCxnSpPr>
      <xdr:spPr>
        <a:xfrm>
          <a:off x="3098800" y="1302385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74</xdr:row>
      <xdr:rowOff>139065</xdr:rowOff>
    </xdr:from>
    <xdr:to>
      <xdr:col>20</xdr:col>
      <xdr:colOff>38100</xdr:colOff>
      <xdr:row>75</xdr:row>
      <xdr:rowOff>69215</xdr:rowOff>
    </xdr:to>
    <xdr:sp macro="" textlink="">
      <xdr:nvSpPr>
        <xdr:cNvPr id="371" name="フローチャート: 判断 370">
          <a:extLst>
            <a:ext uri="{FF2B5EF4-FFF2-40B4-BE49-F238E27FC236}">
              <a16:creationId xmlns:a16="http://schemas.microsoft.com/office/drawing/2014/main" id="{00000000-0008-0000-0400-000073010000}"/>
            </a:ext>
          </a:extLst>
        </xdr:cNvPr>
        <xdr:cNvSpPr/>
      </xdr:nvSpPr>
      <xdr:spPr>
        <a:xfrm>
          <a:off x="3937000" y="128263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73</xdr:row>
      <xdr:rowOff>79392</xdr:rowOff>
    </xdr:from>
    <xdr:ext cx="736600" cy="259045"/>
    <xdr:sp macro="" textlink="">
      <xdr:nvSpPr>
        <xdr:cNvPr id="372" name="テキスト ボックス 371">
          <a:extLst>
            <a:ext uri="{FF2B5EF4-FFF2-40B4-BE49-F238E27FC236}">
              <a16:creationId xmlns:a16="http://schemas.microsoft.com/office/drawing/2014/main" id="{00000000-0008-0000-0400-000074010000}"/>
            </a:ext>
          </a:extLst>
        </xdr:cNvPr>
        <xdr:cNvSpPr txBox="1"/>
      </xdr:nvSpPr>
      <xdr:spPr>
        <a:xfrm>
          <a:off x="3606800" y="1259524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75</xdr:row>
      <xdr:rowOff>136525</xdr:rowOff>
    </xdr:from>
    <xdr:to>
      <xdr:col>15</xdr:col>
      <xdr:colOff>98425</xdr:colOff>
      <xdr:row>75</xdr:row>
      <xdr:rowOff>165100</xdr:rowOff>
    </xdr:to>
    <xdr:cxnSp macro="">
      <xdr:nvCxnSpPr>
        <xdr:cNvPr id="373" name="直線コネクタ 372">
          <a:extLst>
            <a:ext uri="{FF2B5EF4-FFF2-40B4-BE49-F238E27FC236}">
              <a16:creationId xmlns:a16="http://schemas.microsoft.com/office/drawing/2014/main" id="{00000000-0008-0000-0400-000075010000}"/>
            </a:ext>
          </a:extLst>
        </xdr:cNvPr>
        <xdr:cNvCxnSpPr/>
      </xdr:nvCxnSpPr>
      <xdr:spPr>
        <a:xfrm>
          <a:off x="2209800" y="12995275"/>
          <a:ext cx="889000" cy="285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74</xdr:row>
      <xdr:rowOff>144780</xdr:rowOff>
    </xdr:from>
    <xdr:to>
      <xdr:col>15</xdr:col>
      <xdr:colOff>149225</xdr:colOff>
      <xdr:row>75</xdr:row>
      <xdr:rowOff>74930</xdr:rowOff>
    </xdr:to>
    <xdr:sp macro="" textlink="">
      <xdr:nvSpPr>
        <xdr:cNvPr id="374" name="フローチャート: 判断 373">
          <a:extLst>
            <a:ext uri="{FF2B5EF4-FFF2-40B4-BE49-F238E27FC236}">
              <a16:creationId xmlns:a16="http://schemas.microsoft.com/office/drawing/2014/main" id="{00000000-0008-0000-0400-000076010000}"/>
            </a:ext>
          </a:extLst>
        </xdr:cNvPr>
        <xdr:cNvSpPr/>
      </xdr:nvSpPr>
      <xdr:spPr>
        <a:xfrm>
          <a:off x="3048000" y="128320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73</xdr:row>
      <xdr:rowOff>85107</xdr:rowOff>
    </xdr:from>
    <xdr:ext cx="762000" cy="259045"/>
    <xdr:sp macro="" textlink="">
      <xdr:nvSpPr>
        <xdr:cNvPr id="375" name="テキスト ボックス 374">
          <a:extLst>
            <a:ext uri="{FF2B5EF4-FFF2-40B4-BE49-F238E27FC236}">
              <a16:creationId xmlns:a16="http://schemas.microsoft.com/office/drawing/2014/main" id="{00000000-0008-0000-0400-000077010000}"/>
            </a:ext>
          </a:extLst>
        </xdr:cNvPr>
        <xdr:cNvSpPr txBox="1"/>
      </xdr:nvSpPr>
      <xdr:spPr>
        <a:xfrm>
          <a:off x="2717800" y="126009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75</xdr:row>
      <xdr:rowOff>136525</xdr:rowOff>
    </xdr:from>
    <xdr:to>
      <xdr:col>11</xdr:col>
      <xdr:colOff>9525</xdr:colOff>
      <xdr:row>75</xdr:row>
      <xdr:rowOff>136525</xdr:rowOff>
    </xdr:to>
    <xdr:cxnSp macro="">
      <xdr:nvCxnSpPr>
        <xdr:cNvPr id="376" name="直線コネクタ 375">
          <a:extLst>
            <a:ext uri="{FF2B5EF4-FFF2-40B4-BE49-F238E27FC236}">
              <a16:creationId xmlns:a16="http://schemas.microsoft.com/office/drawing/2014/main" id="{00000000-0008-0000-0400-000078010000}"/>
            </a:ext>
          </a:extLst>
        </xdr:cNvPr>
        <xdr:cNvCxnSpPr/>
      </xdr:nvCxnSpPr>
      <xdr:spPr>
        <a:xfrm>
          <a:off x="1320800" y="12995275"/>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74</xdr:row>
      <xdr:rowOff>123825</xdr:rowOff>
    </xdr:from>
    <xdr:to>
      <xdr:col>11</xdr:col>
      <xdr:colOff>60325</xdr:colOff>
      <xdr:row>75</xdr:row>
      <xdr:rowOff>53975</xdr:rowOff>
    </xdr:to>
    <xdr:sp macro="" textlink="">
      <xdr:nvSpPr>
        <xdr:cNvPr id="377" name="フローチャート: 判断 376">
          <a:extLst>
            <a:ext uri="{FF2B5EF4-FFF2-40B4-BE49-F238E27FC236}">
              <a16:creationId xmlns:a16="http://schemas.microsoft.com/office/drawing/2014/main" id="{00000000-0008-0000-0400-000079010000}"/>
            </a:ext>
          </a:extLst>
        </xdr:cNvPr>
        <xdr:cNvSpPr/>
      </xdr:nvSpPr>
      <xdr:spPr>
        <a:xfrm>
          <a:off x="2159000" y="128111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73</xdr:row>
      <xdr:rowOff>64152</xdr:rowOff>
    </xdr:from>
    <xdr:ext cx="762000" cy="259045"/>
    <xdr:sp macro="" textlink="">
      <xdr:nvSpPr>
        <xdr:cNvPr id="378" name="テキスト ボックス 377">
          <a:extLst>
            <a:ext uri="{FF2B5EF4-FFF2-40B4-BE49-F238E27FC236}">
              <a16:creationId xmlns:a16="http://schemas.microsoft.com/office/drawing/2014/main" id="{00000000-0008-0000-0400-00007A010000}"/>
            </a:ext>
          </a:extLst>
        </xdr:cNvPr>
        <xdr:cNvSpPr txBox="1"/>
      </xdr:nvSpPr>
      <xdr:spPr>
        <a:xfrm>
          <a:off x="1828800" y="125800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74</xdr:row>
      <xdr:rowOff>135255</xdr:rowOff>
    </xdr:from>
    <xdr:to>
      <xdr:col>6</xdr:col>
      <xdr:colOff>171450</xdr:colOff>
      <xdr:row>75</xdr:row>
      <xdr:rowOff>65405</xdr:rowOff>
    </xdr:to>
    <xdr:sp macro="" textlink="">
      <xdr:nvSpPr>
        <xdr:cNvPr id="379" name="フローチャート: 判断 378">
          <a:extLst>
            <a:ext uri="{FF2B5EF4-FFF2-40B4-BE49-F238E27FC236}">
              <a16:creationId xmlns:a16="http://schemas.microsoft.com/office/drawing/2014/main" id="{00000000-0008-0000-0400-00007B010000}"/>
            </a:ext>
          </a:extLst>
        </xdr:cNvPr>
        <xdr:cNvSpPr/>
      </xdr:nvSpPr>
      <xdr:spPr>
        <a:xfrm>
          <a:off x="1270000" y="128225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73</xdr:row>
      <xdr:rowOff>75582</xdr:rowOff>
    </xdr:from>
    <xdr:ext cx="762000" cy="259045"/>
    <xdr:sp macro="" textlink="">
      <xdr:nvSpPr>
        <xdr:cNvPr id="380" name="テキスト ボックス 379">
          <a:extLst>
            <a:ext uri="{FF2B5EF4-FFF2-40B4-BE49-F238E27FC236}">
              <a16:creationId xmlns:a16="http://schemas.microsoft.com/office/drawing/2014/main" id="{00000000-0008-0000-0400-00007C010000}"/>
            </a:ext>
          </a:extLst>
        </xdr:cNvPr>
        <xdr:cNvSpPr txBox="1"/>
      </xdr:nvSpPr>
      <xdr:spPr>
        <a:xfrm>
          <a:off x="939800" y="1259143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84</xdr:row>
      <xdr:rowOff>10177</xdr:rowOff>
    </xdr:from>
    <xdr:ext cx="762000" cy="259045"/>
    <xdr:sp macro="" textlink="">
      <xdr:nvSpPr>
        <xdr:cNvPr id="381" name="テキスト ボックス 380">
          <a:extLst>
            <a:ext uri="{FF2B5EF4-FFF2-40B4-BE49-F238E27FC236}">
              <a16:creationId xmlns:a16="http://schemas.microsoft.com/office/drawing/2014/main" id="{00000000-0008-0000-0400-00007D010000}"/>
            </a:ext>
          </a:extLst>
        </xdr:cNvPr>
        <xdr:cNvSpPr txBox="1"/>
      </xdr:nvSpPr>
      <xdr:spPr>
        <a:xfrm>
          <a:off x="4610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84</xdr:row>
      <xdr:rowOff>10177</xdr:rowOff>
    </xdr:from>
    <xdr:ext cx="762000" cy="259045"/>
    <xdr:sp macro="" textlink="">
      <xdr:nvSpPr>
        <xdr:cNvPr id="382" name="テキスト ボックス 381">
          <a:extLst>
            <a:ext uri="{FF2B5EF4-FFF2-40B4-BE49-F238E27FC236}">
              <a16:creationId xmlns:a16="http://schemas.microsoft.com/office/drawing/2014/main" id="{00000000-0008-0000-0400-00007E010000}"/>
            </a:ext>
          </a:extLst>
        </xdr:cNvPr>
        <xdr:cNvSpPr txBox="1"/>
      </xdr:nvSpPr>
      <xdr:spPr>
        <a:xfrm>
          <a:off x="3771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84</xdr:row>
      <xdr:rowOff>10177</xdr:rowOff>
    </xdr:from>
    <xdr:ext cx="762000" cy="259045"/>
    <xdr:sp macro="" textlink="">
      <xdr:nvSpPr>
        <xdr:cNvPr id="383" name="テキスト ボックス 382">
          <a:extLst>
            <a:ext uri="{FF2B5EF4-FFF2-40B4-BE49-F238E27FC236}">
              <a16:creationId xmlns:a16="http://schemas.microsoft.com/office/drawing/2014/main" id="{00000000-0008-0000-0400-00007F010000}"/>
            </a:ext>
          </a:extLst>
        </xdr:cNvPr>
        <xdr:cNvSpPr txBox="1"/>
      </xdr:nvSpPr>
      <xdr:spPr>
        <a:xfrm>
          <a:off x="2882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84</xdr:row>
      <xdr:rowOff>10177</xdr:rowOff>
    </xdr:from>
    <xdr:ext cx="762000" cy="259045"/>
    <xdr:sp macro="" textlink="">
      <xdr:nvSpPr>
        <xdr:cNvPr id="384" name="テキスト ボックス 383">
          <a:extLst>
            <a:ext uri="{FF2B5EF4-FFF2-40B4-BE49-F238E27FC236}">
              <a16:creationId xmlns:a16="http://schemas.microsoft.com/office/drawing/2014/main" id="{00000000-0008-0000-0400-000080010000}"/>
            </a:ext>
          </a:extLst>
        </xdr:cNvPr>
        <xdr:cNvSpPr txBox="1"/>
      </xdr:nvSpPr>
      <xdr:spPr>
        <a:xfrm>
          <a:off x="1993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84</xdr:row>
      <xdr:rowOff>10177</xdr:rowOff>
    </xdr:from>
    <xdr:ext cx="762000" cy="259045"/>
    <xdr:sp macro="" textlink="">
      <xdr:nvSpPr>
        <xdr:cNvPr id="385" name="テキスト ボックス 384">
          <a:extLst>
            <a:ext uri="{FF2B5EF4-FFF2-40B4-BE49-F238E27FC236}">
              <a16:creationId xmlns:a16="http://schemas.microsoft.com/office/drawing/2014/main" id="{00000000-0008-0000-0400-000081010000}"/>
            </a:ext>
          </a:extLst>
        </xdr:cNvPr>
        <xdr:cNvSpPr txBox="1"/>
      </xdr:nvSpPr>
      <xdr:spPr>
        <a:xfrm>
          <a:off x="1104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75</xdr:row>
      <xdr:rowOff>76200</xdr:rowOff>
    </xdr:from>
    <xdr:to>
      <xdr:col>24</xdr:col>
      <xdr:colOff>76200</xdr:colOff>
      <xdr:row>76</xdr:row>
      <xdr:rowOff>6350</xdr:rowOff>
    </xdr:to>
    <xdr:sp macro="" textlink="">
      <xdr:nvSpPr>
        <xdr:cNvPr id="386" name="楕円 385">
          <a:extLst>
            <a:ext uri="{FF2B5EF4-FFF2-40B4-BE49-F238E27FC236}">
              <a16:creationId xmlns:a16="http://schemas.microsoft.com/office/drawing/2014/main" id="{00000000-0008-0000-0400-000082010000}"/>
            </a:ext>
          </a:extLst>
        </xdr:cNvPr>
        <xdr:cNvSpPr/>
      </xdr:nvSpPr>
      <xdr:spPr>
        <a:xfrm>
          <a:off x="4775200" y="129349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75</xdr:row>
      <xdr:rowOff>48277</xdr:rowOff>
    </xdr:from>
    <xdr:ext cx="762000" cy="259045"/>
    <xdr:sp macro="" textlink="">
      <xdr:nvSpPr>
        <xdr:cNvPr id="387" name="公債費該当値テキスト">
          <a:extLst>
            <a:ext uri="{FF2B5EF4-FFF2-40B4-BE49-F238E27FC236}">
              <a16:creationId xmlns:a16="http://schemas.microsoft.com/office/drawing/2014/main" id="{00000000-0008-0000-0400-000083010000}"/>
            </a:ext>
          </a:extLst>
        </xdr:cNvPr>
        <xdr:cNvSpPr txBox="1"/>
      </xdr:nvSpPr>
      <xdr:spPr>
        <a:xfrm>
          <a:off x="4914900" y="12907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75</xdr:row>
      <xdr:rowOff>114300</xdr:rowOff>
    </xdr:from>
    <xdr:to>
      <xdr:col>20</xdr:col>
      <xdr:colOff>38100</xdr:colOff>
      <xdr:row>76</xdr:row>
      <xdr:rowOff>44450</xdr:rowOff>
    </xdr:to>
    <xdr:sp macro="" textlink="">
      <xdr:nvSpPr>
        <xdr:cNvPr id="388" name="楕円 387">
          <a:extLst>
            <a:ext uri="{FF2B5EF4-FFF2-40B4-BE49-F238E27FC236}">
              <a16:creationId xmlns:a16="http://schemas.microsoft.com/office/drawing/2014/main" id="{00000000-0008-0000-0400-000084010000}"/>
            </a:ext>
          </a:extLst>
        </xdr:cNvPr>
        <xdr:cNvSpPr/>
      </xdr:nvSpPr>
      <xdr:spPr>
        <a:xfrm>
          <a:off x="3937000" y="129730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76</xdr:row>
      <xdr:rowOff>29227</xdr:rowOff>
    </xdr:from>
    <xdr:ext cx="736600" cy="259045"/>
    <xdr:sp macro="" textlink="">
      <xdr:nvSpPr>
        <xdr:cNvPr id="389" name="テキスト ボックス 388">
          <a:extLst>
            <a:ext uri="{FF2B5EF4-FFF2-40B4-BE49-F238E27FC236}">
              <a16:creationId xmlns:a16="http://schemas.microsoft.com/office/drawing/2014/main" id="{00000000-0008-0000-0400-000085010000}"/>
            </a:ext>
          </a:extLst>
        </xdr:cNvPr>
        <xdr:cNvSpPr txBox="1"/>
      </xdr:nvSpPr>
      <xdr:spPr>
        <a:xfrm>
          <a:off x="3606800" y="130594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75</xdr:row>
      <xdr:rowOff>114300</xdr:rowOff>
    </xdr:from>
    <xdr:to>
      <xdr:col>15</xdr:col>
      <xdr:colOff>149225</xdr:colOff>
      <xdr:row>76</xdr:row>
      <xdr:rowOff>44450</xdr:rowOff>
    </xdr:to>
    <xdr:sp macro="" textlink="">
      <xdr:nvSpPr>
        <xdr:cNvPr id="390" name="楕円 389">
          <a:extLst>
            <a:ext uri="{FF2B5EF4-FFF2-40B4-BE49-F238E27FC236}">
              <a16:creationId xmlns:a16="http://schemas.microsoft.com/office/drawing/2014/main" id="{00000000-0008-0000-0400-000086010000}"/>
            </a:ext>
          </a:extLst>
        </xdr:cNvPr>
        <xdr:cNvSpPr/>
      </xdr:nvSpPr>
      <xdr:spPr>
        <a:xfrm>
          <a:off x="3048000" y="129730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76</xdr:row>
      <xdr:rowOff>29227</xdr:rowOff>
    </xdr:from>
    <xdr:ext cx="762000" cy="259045"/>
    <xdr:sp macro="" textlink="">
      <xdr:nvSpPr>
        <xdr:cNvPr id="391" name="テキスト ボックス 390">
          <a:extLst>
            <a:ext uri="{FF2B5EF4-FFF2-40B4-BE49-F238E27FC236}">
              <a16:creationId xmlns:a16="http://schemas.microsoft.com/office/drawing/2014/main" id="{00000000-0008-0000-0400-000087010000}"/>
            </a:ext>
          </a:extLst>
        </xdr:cNvPr>
        <xdr:cNvSpPr txBox="1"/>
      </xdr:nvSpPr>
      <xdr:spPr>
        <a:xfrm>
          <a:off x="2717800" y="13059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75</xdr:row>
      <xdr:rowOff>85725</xdr:rowOff>
    </xdr:from>
    <xdr:to>
      <xdr:col>11</xdr:col>
      <xdr:colOff>60325</xdr:colOff>
      <xdr:row>76</xdr:row>
      <xdr:rowOff>15875</xdr:rowOff>
    </xdr:to>
    <xdr:sp macro="" textlink="">
      <xdr:nvSpPr>
        <xdr:cNvPr id="392" name="楕円 391">
          <a:extLst>
            <a:ext uri="{FF2B5EF4-FFF2-40B4-BE49-F238E27FC236}">
              <a16:creationId xmlns:a16="http://schemas.microsoft.com/office/drawing/2014/main" id="{00000000-0008-0000-0400-000088010000}"/>
            </a:ext>
          </a:extLst>
        </xdr:cNvPr>
        <xdr:cNvSpPr/>
      </xdr:nvSpPr>
      <xdr:spPr>
        <a:xfrm>
          <a:off x="2159000" y="129444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76</xdr:row>
      <xdr:rowOff>652</xdr:rowOff>
    </xdr:from>
    <xdr:ext cx="762000" cy="259045"/>
    <xdr:sp macro="" textlink="">
      <xdr:nvSpPr>
        <xdr:cNvPr id="393" name="テキスト ボックス 392">
          <a:extLst>
            <a:ext uri="{FF2B5EF4-FFF2-40B4-BE49-F238E27FC236}">
              <a16:creationId xmlns:a16="http://schemas.microsoft.com/office/drawing/2014/main" id="{00000000-0008-0000-0400-000089010000}"/>
            </a:ext>
          </a:extLst>
        </xdr:cNvPr>
        <xdr:cNvSpPr txBox="1"/>
      </xdr:nvSpPr>
      <xdr:spPr>
        <a:xfrm>
          <a:off x="1828800" y="130308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75</xdr:row>
      <xdr:rowOff>85725</xdr:rowOff>
    </xdr:from>
    <xdr:to>
      <xdr:col>6</xdr:col>
      <xdr:colOff>171450</xdr:colOff>
      <xdr:row>76</xdr:row>
      <xdr:rowOff>15875</xdr:rowOff>
    </xdr:to>
    <xdr:sp macro="" textlink="">
      <xdr:nvSpPr>
        <xdr:cNvPr id="394" name="楕円 393">
          <a:extLst>
            <a:ext uri="{FF2B5EF4-FFF2-40B4-BE49-F238E27FC236}">
              <a16:creationId xmlns:a16="http://schemas.microsoft.com/office/drawing/2014/main" id="{00000000-0008-0000-0400-00008A010000}"/>
            </a:ext>
          </a:extLst>
        </xdr:cNvPr>
        <xdr:cNvSpPr/>
      </xdr:nvSpPr>
      <xdr:spPr>
        <a:xfrm>
          <a:off x="1270000" y="129444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76</xdr:row>
      <xdr:rowOff>652</xdr:rowOff>
    </xdr:from>
    <xdr:ext cx="762000" cy="259045"/>
    <xdr:sp macro="" textlink="">
      <xdr:nvSpPr>
        <xdr:cNvPr id="395" name="テキスト ボックス 394">
          <a:extLst>
            <a:ext uri="{FF2B5EF4-FFF2-40B4-BE49-F238E27FC236}">
              <a16:creationId xmlns:a16="http://schemas.microsoft.com/office/drawing/2014/main" id="{00000000-0008-0000-0400-00008B010000}"/>
            </a:ext>
          </a:extLst>
        </xdr:cNvPr>
        <xdr:cNvSpPr txBox="1"/>
      </xdr:nvSpPr>
      <xdr:spPr>
        <a:xfrm>
          <a:off x="939800" y="130308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67</xdr:row>
      <xdr:rowOff>69850</xdr:rowOff>
    </xdr:from>
    <xdr:to>
      <xdr:col>85</xdr:col>
      <xdr:colOff>66675</xdr:colOff>
      <xdr:row>69</xdr:row>
      <xdr:rowOff>44450</xdr:rowOff>
    </xdr:to>
    <xdr:sp macro="" textlink="">
      <xdr:nvSpPr>
        <xdr:cNvPr id="396" name="正方形/長方形 395">
          <a:extLst>
            <a:ext uri="{FF2B5EF4-FFF2-40B4-BE49-F238E27FC236}">
              <a16:creationId xmlns:a16="http://schemas.microsoft.com/office/drawing/2014/main" id="{00000000-0008-0000-0400-00008C010000}"/>
            </a:ext>
          </a:extLst>
        </xdr:cNvPr>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公債費以外</a:t>
          </a:r>
        </a:p>
      </xdr:txBody>
    </xdr:sp>
    <xdr:clientData/>
  </xdr:twoCellAnchor>
  <xdr:twoCellAnchor>
    <xdr:from>
      <xdr:col>85</xdr:col>
      <xdr:colOff>79375</xdr:colOff>
      <xdr:row>67</xdr:row>
      <xdr:rowOff>133350</xdr:rowOff>
    </xdr:from>
    <xdr:to>
      <xdr:col>93</xdr:col>
      <xdr:colOff>3175</xdr:colOff>
      <xdr:row>69</xdr:row>
      <xdr:rowOff>44450</xdr:rowOff>
    </xdr:to>
    <xdr:sp macro="" textlink="">
      <xdr:nvSpPr>
        <xdr:cNvPr id="397" name="正方形/長方形 396">
          <a:extLst>
            <a:ext uri="{FF2B5EF4-FFF2-40B4-BE49-F238E27FC236}">
              <a16:creationId xmlns:a16="http://schemas.microsoft.com/office/drawing/2014/main" id="{00000000-0008-0000-0400-00008D010000}"/>
            </a:ext>
          </a:extLst>
        </xdr:cNvPr>
        <xdr:cNvSpPr/>
      </xdr:nvSpPr>
      <xdr:spPr>
        <a:xfrm>
          <a:off x="17081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68</xdr:row>
      <xdr:rowOff>152400</xdr:rowOff>
    </xdr:from>
    <xdr:to>
      <xdr:col>93</xdr:col>
      <xdr:colOff>3175</xdr:colOff>
      <xdr:row>70</xdr:row>
      <xdr:rowOff>63500</xdr:rowOff>
    </xdr:to>
    <xdr:sp macro="" textlink="">
      <xdr:nvSpPr>
        <xdr:cNvPr id="398" name="正方形/長方形 397">
          <a:extLst>
            <a:ext uri="{FF2B5EF4-FFF2-40B4-BE49-F238E27FC236}">
              <a16:creationId xmlns:a16="http://schemas.microsoft.com/office/drawing/2014/main" id="{00000000-0008-0000-0400-00008E010000}"/>
            </a:ext>
          </a:extLst>
        </xdr:cNvPr>
        <xdr:cNvSpPr/>
      </xdr:nvSpPr>
      <xdr:spPr>
        <a:xfrm>
          <a:off x="17081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67</xdr:row>
      <xdr:rowOff>133350</xdr:rowOff>
    </xdr:from>
    <xdr:to>
      <xdr:col>100</xdr:col>
      <xdr:colOff>165100</xdr:colOff>
      <xdr:row>69</xdr:row>
      <xdr:rowOff>44450</xdr:rowOff>
    </xdr:to>
    <xdr:sp macro="" textlink="">
      <xdr:nvSpPr>
        <xdr:cNvPr id="399" name="正方形/長方形 398">
          <a:extLst>
            <a:ext uri="{FF2B5EF4-FFF2-40B4-BE49-F238E27FC236}">
              <a16:creationId xmlns:a16="http://schemas.microsoft.com/office/drawing/2014/main" id="{00000000-0008-0000-0400-00008F010000}"/>
            </a:ext>
          </a:extLst>
        </xdr:cNvPr>
        <xdr:cNvSpPr/>
      </xdr:nvSpPr>
      <xdr:spPr>
        <a:xfrm>
          <a:off x="18770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68</xdr:row>
      <xdr:rowOff>152400</xdr:rowOff>
    </xdr:from>
    <xdr:to>
      <xdr:col>100</xdr:col>
      <xdr:colOff>165100</xdr:colOff>
      <xdr:row>70</xdr:row>
      <xdr:rowOff>63500</xdr:rowOff>
    </xdr:to>
    <xdr:sp macro="" textlink="">
      <xdr:nvSpPr>
        <xdr:cNvPr id="400" name="正方形/長方形 399">
          <a:extLst>
            <a:ext uri="{FF2B5EF4-FFF2-40B4-BE49-F238E27FC236}">
              <a16:creationId xmlns:a16="http://schemas.microsoft.com/office/drawing/2014/main" id="{00000000-0008-0000-0400-000090010000}"/>
            </a:ext>
          </a:extLst>
        </xdr:cNvPr>
        <xdr:cNvSpPr/>
      </xdr:nvSpPr>
      <xdr:spPr>
        <a:xfrm>
          <a:off x="18770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67</xdr:row>
      <xdr:rowOff>133350</xdr:rowOff>
    </xdr:from>
    <xdr:to>
      <xdr:col>109</xdr:col>
      <xdr:colOff>104775</xdr:colOff>
      <xdr:row>69</xdr:row>
      <xdr:rowOff>44450</xdr:rowOff>
    </xdr:to>
    <xdr:sp macro="" textlink="">
      <xdr:nvSpPr>
        <xdr:cNvPr id="401" name="正方形/長方形 400">
          <a:extLst>
            <a:ext uri="{FF2B5EF4-FFF2-40B4-BE49-F238E27FC236}">
              <a16:creationId xmlns:a16="http://schemas.microsoft.com/office/drawing/2014/main" id="{00000000-0008-0000-0400-000091010000}"/>
            </a:ext>
          </a:extLst>
        </xdr:cNvPr>
        <xdr:cNvSpPr/>
      </xdr:nvSpPr>
      <xdr:spPr>
        <a:xfrm>
          <a:off x="20383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101</xdr:col>
      <xdr:colOff>180975</xdr:colOff>
      <xdr:row>68</xdr:row>
      <xdr:rowOff>152400</xdr:rowOff>
    </xdr:from>
    <xdr:to>
      <xdr:col>109</xdr:col>
      <xdr:colOff>104775</xdr:colOff>
      <xdr:row>70</xdr:row>
      <xdr:rowOff>63500</xdr:rowOff>
    </xdr:to>
    <xdr:sp macro="" textlink="">
      <xdr:nvSpPr>
        <xdr:cNvPr id="402" name="正方形/長方形 401">
          <a:extLst>
            <a:ext uri="{FF2B5EF4-FFF2-40B4-BE49-F238E27FC236}">
              <a16:creationId xmlns:a16="http://schemas.microsoft.com/office/drawing/2014/main" id="{00000000-0008-0000-0400-000092010000}"/>
            </a:ext>
          </a:extLst>
        </xdr:cNvPr>
        <xdr:cNvSpPr/>
      </xdr:nvSpPr>
      <xdr:spPr>
        <a:xfrm>
          <a:off x="20383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70</xdr:row>
      <xdr:rowOff>127000</xdr:rowOff>
    </xdr:from>
    <xdr:to>
      <xdr:col>85</xdr:col>
      <xdr:colOff>66675</xdr:colOff>
      <xdr:row>84</xdr:row>
      <xdr:rowOff>12700</xdr:rowOff>
    </xdr:to>
    <xdr:sp macro="" textlink="">
      <xdr:nvSpPr>
        <xdr:cNvPr id="403" name="正方形/長方形 402">
          <a:extLst>
            <a:ext uri="{FF2B5EF4-FFF2-40B4-BE49-F238E27FC236}">
              <a16:creationId xmlns:a16="http://schemas.microsoft.com/office/drawing/2014/main" id="{00000000-0008-0000-0400-000093010000}"/>
            </a:ext>
          </a:extLst>
        </xdr:cNvPr>
        <xdr:cNvSpPr/>
      </xdr:nvSpPr>
      <xdr:spPr>
        <a:xfrm>
          <a:off x="12446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70</xdr:row>
      <xdr:rowOff>127000</xdr:rowOff>
    </xdr:from>
    <xdr:to>
      <xdr:col>113</xdr:col>
      <xdr:colOff>130175</xdr:colOff>
      <xdr:row>84</xdr:row>
      <xdr:rowOff>12700</xdr:rowOff>
    </xdr:to>
    <xdr:sp macro="" textlink="">
      <xdr:nvSpPr>
        <xdr:cNvPr id="404" name="正方形/長方形 403">
          <a:extLst>
            <a:ext uri="{FF2B5EF4-FFF2-40B4-BE49-F238E27FC236}">
              <a16:creationId xmlns:a16="http://schemas.microsoft.com/office/drawing/2014/main" id="{00000000-0008-0000-0400-000094010000}"/>
            </a:ext>
          </a:extLst>
        </xdr:cNvPr>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70</xdr:row>
      <xdr:rowOff>127000</xdr:rowOff>
    </xdr:from>
    <xdr:to>
      <xdr:col>106</xdr:col>
      <xdr:colOff>69850</xdr:colOff>
      <xdr:row>72</xdr:row>
      <xdr:rowOff>38100</xdr:rowOff>
    </xdr:to>
    <xdr:sp macro="" textlink="">
      <xdr:nvSpPr>
        <xdr:cNvPr id="405" name="正方形/長方形 404">
          <a:extLst>
            <a:ext uri="{FF2B5EF4-FFF2-40B4-BE49-F238E27FC236}">
              <a16:creationId xmlns:a16="http://schemas.microsoft.com/office/drawing/2014/main" id="{00000000-0008-0000-0400-000095010000}"/>
            </a:ext>
          </a:extLst>
        </xdr:cNvPr>
        <xdr:cNvSpPr/>
      </xdr:nvSpPr>
      <xdr:spPr>
        <a:xfrm>
          <a:off x="17462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公債費以外の分析欄</a:t>
          </a:r>
        </a:p>
      </xdr:txBody>
    </xdr:sp>
    <xdr:clientData/>
  </xdr:twoCellAnchor>
  <xdr:twoCellAnchor>
    <xdr:from>
      <xdr:col>87</xdr:col>
      <xdr:colOff>98425</xdr:colOff>
      <xdr:row>72</xdr:row>
      <xdr:rowOff>101600</xdr:rowOff>
    </xdr:from>
    <xdr:to>
      <xdr:col>112</xdr:col>
      <xdr:colOff>177800</xdr:colOff>
      <xdr:row>83</xdr:row>
      <xdr:rowOff>120650</xdr:rowOff>
    </xdr:to>
    <xdr:sp macro="" textlink="" fLocksText="0">
      <xdr:nvSpPr>
        <xdr:cNvPr id="406" name="テキスト ボックス 405">
          <a:extLst>
            <a:ext uri="{FF2B5EF4-FFF2-40B4-BE49-F238E27FC236}">
              <a16:creationId xmlns:a16="http://schemas.microsoft.com/office/drawing/2014/main" id="{00000000-0008-0000-0400-000096010000}"/>
            </a:ext>
          </a:extLst>
        </xdr:cNvPr>
        <xdr:cNvSpPr txBox="1"/>
      </xdr:nvSpPr>
      <xdr:spPr>
        <a:xfrm>
          <a:off x="17500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　公債費以外に係る経常収支比率は、類似団体平均を</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0.8</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ポイント上回っており、特に人件費の割合が高い水準で推移している。</a:t>
          </a:r>
        </a:p>
        <a:p>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　今後も高齢化率等の上昇により、経常的な社会保障費の増加が懸念されることから、定員の適正化による人件費の削減に努めるほか、その他事務事業の見直し等による経常的な経費の削減に努める。</a:t>
          </a:r>
        </a:p>
      </xdr:txBody>
    </xdr:sp>
    <xdr:clientData/>
  </xdr:twoCellAnchor>
  <xdr:oneCellAnchor>
    <xdr:from>
      <xdr:col>62</xdr:col>
      <xdr:colOff>6350</xdr:colOff>
      <xdr:row>69</xdr:row>
      <xdr:rowOff>107950</xdr:rowOff>
    </xdr:from>
    <xdr:ext cx="298543" cy="225703"/>
    <xdr:sp macro="" textlink="">
      <xdr:nvSpPr>
        <xdr:cNvPr id="407" name="テキスト ボックス 406">
          <a:extLst>
            <a:ext uri="{FF2B5EF4-FFF2-40B4-BE49-F238E27FC236}">
              <a16:creationId xmlns:a16="http://schemas.microsoft.com/office/drawing/2014/main" id="{00000000-0008-0000-0400-000097010000}"/>
            </a:ext>
          </a:extLst>
        </xdr:cNvPr>
        <xdr:cNvSpPr txBox="1"/>
      </xdr:nvSpPr>
      <xdr:spPr>
        <a:xfrm>
          <a:off x="12407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84</xdr:row>
      <xdr:rowOff>12700</xdr:rowOff>
    </xdr:from>
    <xdr:to>
      <xdr:col>85</xdr:col>
      <xdr:colOff>66675</xdr:colOff>
      <xdr:row>84</xdr:row>
      <xdr:rowOff>12700</xdr:rowOff>
    </xdr:to>
    <xdr:cxnSp macro="">
      <xdr:nvCxnSpPr>
        <xdr:cNvPr id="408" name="直線コネクタ 407">
          <a:extLst>
            <a:ext uri="{FF2B5EF4-FFF2-40B4-BE49-F238E27FC236}">
              <a16:creationId xmlns:a16="http://schemas.microsoft.com/office/drawing/2014/main" id="{00000000-0008-0000-0400-000098010000}"/>
            </a:ext>
          </a:extLst>
        </xdr:cNvPr>
        <xdr:cNvCxnSpPr/>
      </xdr:nvCxnSpPr>
      <xdr:spPr>
        <a:xfrm>
          <a:off x="12446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83</xdr:row>
      <xdr:rowOff>41927</xdr:rowOff>
    </xdr:from>
    <xdr:ext cx="508000" cy="259045"/>
    <xdr:sp macro="" textlink="">
      <xdr:nvSpPr>
        <xdr:cNvPr id="409" name="テキスト ボックス 408">
          <a:extLst>
            <a:ext uri="{FF2B5EF4-FFF2-40B4-BE49-F238E27FC236}">
              <a16:creationId xmlns:a16="http://schemas.microsoft.com/office/drawing/2014/main" id="{00000000-0008-0000-0400-000099010000}"/>
            </a:ext>
          </a:extLst>
        </xdr:cNvPr>
        <xdr:cNvSpPr txBox="1"/>
      </xdr:nvSpPr>
      <xdr:spPr>
        <a:xfrm>
          <a:off x="11938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81</xdr:row>
      <xdr:rowOff>69850</xdr:rowOff>
    </xdr:from>
    <xdr:to>
      <xdr:col>85</xdr:col>
      <xdr:colOff>66675</xdr:colOff>
      <xdr:row>81</xdr:row>
      <xdr:rowOff>69850</xdr:rowOff>
    </xdr:to>
    <xdr:cxnSp macro="">
      <xdr:nvCxnSpPr>
        <xdr:cNvPr id="410" name="直線コネクタ 409">
          <a:extLst>
            <a:ext uri="{FF2B5EF4-FFF2-40B4-BE49-F238E27FC236}">
              <a16:creationId xmlns:a16="http://schemas.microsoft.com/office/drawing/2014/main" id="{00000000-0008-0000-0400-00009A010000}"/>
            </a:ext>
          </a:extLst>
        </xdr:cNvPr>
        <xdr:cNvCxnSpPr/>
      </xdr:nvCxnSpPr>
      <xdr:spPr>
        <a:xfrm>
          <a:off x="12446000" y="13957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80</xdr:row>
      <xdr:rowOff>99077</xdr:rowOff>
    </xdr:from>
    <xdr:ext cx="508000" cy="259045"/>
    <xdr:sp macro="" textlink="">
      <xdr:nvSpPr>
        <xdr:cNvPr id="411" name="テキスト ボックス 410">
          <a:extLst>
            <a:ext uri="{FF2B5EF4-FFF2-40B4-BE49-F238E27FC236}">
              <a16:creationId xmlns:a16="http://schemas.microsoft.com/office/drawing/2014/main" id="{00000000-0008-0000-0400-00009B010000}"/>
            </a:ext>
          </a:extLst>
        </xdr:cNvPr>
        <xdr:cNvSpPr txBox="1"/>
      </xdr:nvSpPr>
      <xdr:spPr>
        <a:xfrm>
          <a:off x="11938000" y="13815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78</xdr:row>
      <xdr:rowOff>127000</xdr:rowOff>
    </xdr:from>
    <xdr:to>
      <xdr:col>85</xdr:col>
      <xdr:colOff>66675</xdr:colOff>
      <xdr:row>78</xdr:row>
      <xdr:rowOff>127000</xdr:rowOff>
    </xdr:to>
    <xdr:cxnSp macro="">
      <xdr:nvCxnSpPr>
        <xdr:cNvPr id="412" name="直線コネクタ 411">
          <a:extLst>
            <a:ext uri="{FF2B5EF4-FFF2-40B4-BE49-F238E27FC236}">
              <a16:creationId xmlns:a16="http://schemas.microsoft.com/office/drawing/2014/main" id="{00000000-0008-0000-0400-00009C010000}"/>
            </a:ext>
          </a:extLst>
        </xdr:cNvPr>
        <xdr:cNvCxnSpPr/>
      </xdr:nvCxnSpPr>
      <xdr:spPr>
        <a:xfrm>
          <a:off x="12446000" y="13500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77</xdr:row>
      <xdr:rowOff>156227</xdr:rowOff>
    </xdr:from>
    <xdr:ext cx="508000" cy="259045"/>
    <xdr:sp macro="" textlink="">
      <xdr:nvSpPr>
        <xdr:cNvPr id="413" name="テキスト ボックス 412">
          <a:extLst>
            <a:ext uri="{FF2B5EF4-FFF2-40B4-BE49-F238E27FC236}">
              <a16:creationId xmlns:a16="http://schemas.microsoft.com/office/drawing/2014/main" id="{00000000-0008-0000-0400-00009D010000}"/>
            </a:ext>
          </a:extLst>
        </xdr:cNvPr>
        <xdr:cNvSpPr txBox="1"/>
      </xdr:nvSpPr>
      <xdr:spPr>
        <a:xfrm>
          <a:off x="11938000" y="13357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76</xdr:row>
      <xdr:rowOff>12700</xdr:rowOff>
    </xdr:from>
    <xdr:to>
      <xdr:col>85</xdr:col>
      <xdr:colOff>66675</xdr:colOff>
      <xdr:row>76</xdr:row>
      <xdr:rowOff>12700</xdr:rowOff>
    </xdr:to>
    <xdr:cxnSp macro="">
      <xdr:nvCxnSpPr>
        <xdr:cNvPr id="414" name="直線コネクタ 413">
          <a:extLst>
            <a:ext uri="{FF2B5EF4-FFF2-40B4-BE49-F238E27FC236}">
              <a16:creationId xmlns:a16="http://schemas.microsoft.com/office/drawing/2014/main" id="{00000000-0008-0000-0400-00009E010000}"/>
            </a:ext>
          </a:extLst>
        </xdr:cNvPr>
        <xdr:cNvCxnSpPr/>
      </xdr:nvCxnSpPr>
      <xdr:spPr>
        <a:xfrm>
          <a:off x="12446000" y="13042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75</xdr:row>
      <xdr:rowOff>41927</xdr:rowOff>
    </xdr:from>
    <xdr:ext cx="508000" cy="259045"/>
    <xdr:sp macro="" textlink="">
      <xdr:nvSpPr>
        <xdr:cNvPr id="415" name="テキスト ボックス 414">
          <a:extLst>
            <a:ext uri="{FF2B5EF4-FFF2-40B4-BE49-F238E27FC236}">
              <a16:creationId xmlns:a16="http://schemas.microsoft.com/office/drawing/2014/main" id="{00000000-0008-0000-0400-00009F010000}"/>
            </a:ext>
          </a:extLst>
        </xdr:cNvPr>
        <xdr:cNvSpPr txBox="1"/>
      </xdr:nvSpPr>
      <xdr:spPr>
        <a:xfrm>
          <a:off x="11938000" y="12900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73</xdr:row>
      <xdr:rowOff>69850</xdr:rowOff>
    </xdr:from>
    <xdr:to>
      <xdr:col>85</xdr:col>
      <xdr:colOff>66675</xdr:colOff>
      <xdr:row>73</xdr:row>
      <xdr:rowOff>69850</xdr:rowOff>
    </xdr:to>
    <xdr:cxnSp macro="">
      <xdr:nvCxnSpPr>
        <xdr:cNvPr id="416" name="直線コネクタ 415">
          <a:extLst>
            <a:ext uri="{FF2B5EF4-FFF2-40B4-BE49-F238E27FC236}">
              <a16:creationId xmlns:a16="http://schemas.microsoft.com/office/drawing/2014/main" id="{00000000-0008-0000-0400-0000A0010000}"/>
            </a:ext>
          </a:extLst>
        </xdr:cNvPr>
        <xdr:cNvCxnSpPr/>
      </xdr:nvCxnSpPr>
      <xdr:spPr>
        <a:xfrm>
          <a:off x="12446000" y="12585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72</xdr:row>
      <xdr:rowOff>99077</xdr:rowOff>
    </xdr:from>
    <xdr:ext cx="508000" cy="259045"/>
    <xdr:sp macro="" textlink="">
      <xdr:nvSpPr>
        <xdr:cNvPr id="417" name="テキスト ボックス 416">
          <a:extLst>
            <a:ext uri="{FF2B5EF4-FFF2-40B4-BE49-F238E27FC236}">
              <a16:creationId xmlns:a16="http://schemas.microsoft.com/office/drawing/2014/main" id="{00000000-0008-0000-0400-0000A1010000}"/>
            </a:ext>
          </a:extLst>
        </xdr:cNvPr>
        <xdr:cNvSpPr txBox="1"/>
      </xdr:nvSpPr>
      <xdr:spPr>
        <a:xfrm>
          <a:off x="11938000" y="12443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70</xdr:row>
      <xdr:rowOff>127000</xdr:rowOff>
    </xdr:to>
    <xdr:cxnSp macro="">
      <xdr:nvCxnSpPr>
        <xdr:cNvPr id="418" name="直線コネクタ 417">
          <a:extLst>
            <a:ext uri="{FF2B5EF4-FFF2-40B4-BE49-F238E27FC236}">
              <a16:creationId xmlns:a16="http://schemas.microsoft.com/office/drawing/2014/main" id="{00000000-0008-0000-0400-0000A2010000}"/>
            </a:ext>
          </a:extLst>
        </xdr:cNvPr>
        <xdr:cNvCxnSpPr/>
      </xdr:nvCxnSpPr>
      <xdr:spPr>
        <a:xfrm>
          <a:off x="12446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69</xdr:row>
      <xdr:rowOff>156227</xdr:rowOff>
    </xdr:from>
    <xdr:ext cx="508000" cy="259045"/>
    <xdr:sp macro="" textlink="">
      <xdr:nvSpPr>
        <xdr:cNvPr id="419" name="テキスト ボックス 418">
          <a:extLst>
            <a:ext uri="{FF2B5EF4-FFF2-40B4-BE49-F238E27FC236}">
              <a16:creationId xmlns:a16="http://schemas.microsoft.com/office/drawing/2014/main" id="{00000000-0008-0000-0400-0000A3010000}"/>
            </a:ext>
          </a:extLst>
        </xdr:cNvPr>
        <xdr:cNvSpPr txBox="1"/>
      </xdr:nvSpPr>
      <xdr:spPr>
        <a:xfrm>
          <a:off x="11938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84</xdr:row>
      <xdr:rowOff>12700</xdr:rowOff>
    </xdr:to>
    <xdr:sp macro="" textlink="">
      <xdr:nvSpPr>
        <xdr:cNvPr id="420" name="公債費以外グラフ枠">
          <a:extLst>
            <a:ext uri="{FF2B5EF4-FFF2-40B4-BE49-F238E27FC236}">
              <a16:creationId xmlns:a16="http://schemas.microsoft.com/office/drawing/2014/main" id="{00000000-0008-0000-0400-0000A4010000}"/>
            </a:ext>
          </a:extLst>
        </xdr:cNvPr>
        <xdr:cNvSpPr/>
      </xdr:nvSpPr>
      <xdr:spPr>
        <a:xfrm>
          <a:off x="12446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72</xdr:row>
      <xdr:rowOff>108712</xdr:rowOff>
    </xdr:from>
    <xdr:to>
      <xdr:col>82</xdr:col>
      <xdr:colOff>107950</xdr:colOff>
      <xdr:row>80</xdr:row>
      <xdr:rowOff>76708</xdr:rowOff>
    </xdr:to>
    <xdr:cxnSp macro="">
      <xdr:nvCxnSpPr>
        <xdr:cNvPr id="421" name="直線コネクタ 420">
          <a:extLst>
            <a:ext uri="{FF2B5EF4-FFF2-40B4-BE49-F238E27FC236}">
              <a16:creationId xmlns:a16="http://schemas.microsoft.com/office/drawing/2014/main" id="{00000000-0008-0000-0400-0000A5010000}"/>
            </a:ext>
          </a:extLst>
        </xdr:cNvPr>
        <xdr:cNvCxnSpPr/>
      </xdr:nvCxnSpPr>
      <xdr:spPr>
        <a:xfrm flipV="1">
          <a:off x="16510000" y="12453112"/>
          <a:ext cx="0" cy="133959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80</xdr:row>
      <xdr:rowOff>48785</xdr:rowOff>
    </xdr:from>
    <xdr:ext cx="762000" cy="259045"/>
    <xdr:sp macro="" textlink="">
      <xdr:nvSpPr>
        <xdr:cNvPr id="422" name="公債費以外最小値テキスト">
          <a:extLst>
            <a:ext uri="{FF2B5EF4-FFF2-40B4-BE49-F238E27FC236}">
              <a16:creationId xmlns:a16="http://schemas.microsoft.com/office/drawing/2014/main" id="{00000000-0008-0000-0400-0000A6010000}"/>
            </a:ext>
          </a:extLst>
        </xdr:cNvPr>
        <xdr:cNvSpPr txBox="1"/>
      </xdr:nvSpPr>
      <xdr:spPr>
        <a:xfrm>
          <a:off x="16598900" y="137647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86.4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80</xdr:row>
      <xdr:rowOff>76708</xdr:rowOff>
    </xdr:from>
    <xdr:to>
      <xdr:col>82</xdr:col>
      <xdr:colOff>196850</xdr:colOff>
      <xdr:row>80</xdr:row>
      <xdr:rowOff>76708</xdr:rowOff>
    </xdr:to>
    <xdr:cxnSp macro="">
      <xdr:nvCxnSpPr>
        <xdr:cNvPr id="423" name="直線コネクタ 422">
          <a:extLst>
            <a:ext uri="{FF2B5EF4-FFF2-40B4-BE49-F238E27FC236}">
              <a16:creationId xmlns:a16="http://schemas.microsoft.com/office/drawing/2014/main" id="{00000000-0008-0000-0400-0000A7010000}"/>
            </a:ext>
          </a:extLst>
        </xdr:cNvPr>
        <xdr:cNvCxnSpPr/>
      </xdr:nvCxnSpPr>
      <xdr:spPr>
        <a:xfrm>
          <a:off x="16421100" y="1379270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71</xdr:row>
      <xdr:rowOff>23639</xdr:rowOff>
    </xdr:from>
    <xdr:ext cx="762000" cy="259045"/>
    <xdr:sp macro="" textlink="">
      <xdr:nvSpPr>
        <xdr:cNvPr id="424" name="公債費以外最大値テキスト">
          <a:extLst>
            <a:ext uri="{FF2B5EF4-FFF2-40B4-BE49-F238E27FC236}">
              <a16:creationId xmlns:a16="http://schemas.microsoft.com/office/drawing/2014/main" id="{00000000-0008-0000-0400-0000A8010000}"/>
            </a:ext>
          </a:extLst>
        </xdr:cNvPr>
        <xdr:cNvSpPr txBox="1"/>
      </xdr:nvSpPr>
      <xdr:spPr>
        <a:xfrm>
          <a:off x="16598900" y="121965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57.1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72</xdr:row>
      <xdr:rowOff>108712</xdr:rowOff>
    </xdr:from>
    <xdr:to>
      <xdr:col>82</xdr:col>
      <xdr:colOff>196850</xdr:colOff>
      <xdr:row>72</xdr:row>
      <xdr:rowOff>108712</xdr:rowOff>
    </xdr:to>
    <xdr:cxnSp macro="">
      <xdr:nvCxnSpPr>
        <xdr:cNvPr id="425" name="直線コネクタ 424">
          <a:extLst>
            <a:ext uri="{FF2B5EF4-FFF2-40B4-BE49-F238E27FC236}">
              <a16:creationId xmlns:a16="http://schemas.microsoft.com/office/drawing/2014/main" id="{00000000-0008-0000-0400-0000A9010000}"/>
            </a:ext>
          </a:extLst>
        </xdr:cNvPr>
        <xdr:cNvCxnSpPr/>
      </xdr:nvCxnSpPr>
      <xdr:spPr>
        <a:xfrm>
          <a:off x="16421100" y="1245311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76</xdr:row>
      <xdr:rowOff>35561</xdr:rowOff>
    </xdr:from>
    <xdr:to>
      <xdr:col>82</xdr:col>
      <xdr:colOff>107950</xdr:colOff>
      <xdr:row>77</xdr:row>
      <xdr:rowOff>92711</xdr:rowOff>
    </xdr:to>
    <xdr:cxnSp macro="">
      <xdr:nvCxnSpPr>
        <xdr:cNvPr id="426" name="直線コネクタ 425">
          <a:extLst>
            <a:ext uri="{FF2B5EF4-FFF2-40B4-BE49-F238E27FC236}">
              <a16:creationId xmlns:a16="http://schemas.microsoft.com/office/drawing/2014/main" id="{00000000-0008-0000-0400-0000AA010000}"/>
            </a:ext>
          </a:extLst>
        </xdr:cNvPr>
        <xdr:cNvCxnSpPr/>
      </xdr:nvCxnSpPr>
      <xdr:spPr>
        <a:xfrm>
          <a:off x="15671800" y="13065761"/>
          <a:ext cx="838200" cy="2286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76</xdr:row>
      <xdr:rowOff>21862</xdr:rowOff>
    </xdr:from>
    <xdr:ext cx="762000" cy="259045"/>
    <xdr:sp macro="" textlink="">
      <xdr:nvSpPr>
        <xdr:cNvPr id="427" name="公債費以外平均値テキスト">
          <a:extLst>
            <a:ext uri="{FF2B5EF4-FFF2-40B4-BE49-F238E27FC236}">
              <a16:creationId xmlns:a16="http://schemas.microsoft.com/office/drawing/2014/main" id="{00000000-0008-0000-0400-0000AB010000}"/>
            </a:ext>
          </a:extLst>
        </xdr:cNvPr>
        <xdr:cNvSpPr txBox="1"/>
      </xdr:nvSpPr>
      <xdr:spPr>
        <a:xfrm>
          <a:off x="16598900" y="1305206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77</xdr:row>
      <xdr:rowOff>5335</xdr:rowOff>
    </xdr:from>
    <xdr:to>
      <xdr:col>82</xdr:col>
      <xdr:colOff>158750</xdr:colOff>
      <xdr:row>77</xdr:row>
      <xdr:rowOff>106935</xdr:rowOff>
    </xdr:to>
    <xdr:sp macro="" textlink="">
      <xdr:nvSpPr>
        <xdr:cNvPr id="428" name="フローチャート: 判断 427">
          <a:extLst>
            <a:ext uri="{FF2B5EF4-FFF2-40B4-BE49-F238E27FC236}">
              <a16:creationId xmlns:a16="http://schemas.microsoft.com/office/drawing/2014/main" id="{00000000-0008-0000-0400-0000AC010000}"/>
            </a:ext>
          </a:extLst>
        </xdr:cNvPr>
        <xdr:cNvSpPr/>
      </xdr:nvSpPr>
      <xdr:spPr>
        <a:xfrm>
          <a:off x="16459200" y="132069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76</xdr:row>
      <xdr:rowOff>35561</xdr:rowOff>
    </xdr:from>
    <xdr:to>
      <xdr:col>78</xdr:col>
      <xdr:colOff>69850</xdr:colOff>
      <xdr:row>76</xdr:row>
      <xdr:rowOff>35561</xdr:rowOff>
    </xdr:to>
    <xdr:cxnSp macro="">
      <xdr:nvCxnSpPr>
        <xdr:cNvPr id="429" name="直線コネクタ 428">
          <a:extLst>
            <a:ext uri="{FF2B5EF4-FFF2-40B4-BE49-F238E27FC236}">
              <a16:creationId xmlns:a16="http://schemas.microsoft.com/office/drawing/2014/main" id="{00000000-0008-0000-0400-0000AD010000}"/>
            </a:ext>
          </a:extLst>
        </xdr:cNvPr>
        <xdr:cNvCxnSpPr/>
      </xdr:nvCxnSpPr>
      <xdr:spPr>
        <a:xfrm>
          <a:off x="14782800" y="13065761"/>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76</xdr:row>
      <xdr:rowOff>131063</xdr:rowOff>
    </xdr:from>
    <xdr:to>
      <xdr:col>78</xdr:col>
      <xdr:colOff>120650</xdr:colOff>
      <xdr:row>77</xdr:row>
      <xdr:rowOff>61213</xdr:rowOff>
    </xdr:to>
    <xdr:sp macro="" textlink="">
      <xdr:nvSpPr>
        <xdr:cNvPr id="430" name="フローチャート: 判断 429">
          <a:extLst>
            <a:ext uri="{FF2B5EF4-FFF2-40B4-BE49-F238E27FC236}">
              <a16:creationId xmlns:a16="http://schemas.microsoft.com/office/drawing/2014/main" id="{00000000-0008-0000-0400-0000AE010000}"/>
            </a:ext>
          </a:extLst>
        </xdr:cNvPr>
        <xdr:cNvSpPr/>
      </xdr:nvSpPr>
      <xdr:spPr>
        <a:xfrm>
          <a:off x="15621000" y="131612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77</xdr:row>
      <xdr:rowOff>45990</xdr:rowOff>
    </xdr:from>
    <xdr:ext cx="736600" cy="259045"/>
    <xdr:sp macro="" textlink="">
      <xdr:nvSpPr>
        <xdr:cNvPr id="431" name="テキスト ボックス 430">
          <a:extLst>
            <a:ext uri="{FF2B5EF4-FFF2-40B4-BE49-F238E27FC236}">
              <a16:creationId xmlns:a16="http://schemas.microsoft.com/office/drawing/2014/main" id="{00000000-0008-0000-0400-0000AF010000}"/>
            </a:ext>
          </a:extLst>
        </xdr:cNvPr>
        <xdr:cNvSpPr txBox="1"/>
      </xdr:nvSpPr>
      <xdr:spPr>
        <a:xfrm>
          <a:off x="15290800" y="1324764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75</xdr:row>
      <xdr:rowOff>46990</xdr:rowOff>
    </xdr:from>
    <xdr:to>
      <xdr:col>73</xdr:col>
      <xdr:colOff>180975</xdr:colOff>
      <xdr:row>76</xdr:row>
      <xdr:rowOff>35561</xdr:rowOff>
    </xdr:to>
    <xdr:cxnSp macro="">
      <xdr:nvCxnSpPr>
        <xdr:cNvPr id="432" name="直線コネクタ 431">
          <a:extLst>
            <a:ext uri="{FF2B5EF4-FFF2-40B4-BE49-F238E27FC236}">
              <a16:creationId xmlns:a16="http://schemas.microsoft.com/office/drawing/2014/main" id="{00000000-0008-0000-0400-0000B0010000}"/>
            </a:ext>
          </a:extLst>
        </xdr:cNvPr>
        <xdr:cNvCxnSpPr/>
      </xdr:nvCxnSpPr>
      <xdr:spPr>
        <a:xfrm>
          <a:off x="13893800" y="12905740"/>
          <a:ext cx="889000" cy="1600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76</xdr:row>
      <xdr:rowOff>85344</xdr:rowOff>
    </xdr:from>
    <xdr:to>
      <xdr:col>74</xdr:col>
      <xdr:colOff>31750</xdr:colOff>
      <xdr:row>77</xdr:row>
      <xdr:rowOff>15494</xdr:rowOff>
    </xdr:to>
    <xdr:sp macro="" textlink="">
      <xdr:nvSpPr>
        <xdr:cNvPr id="433" name="フローチャート: 判断 432">
          <a:extLst>
            <a:ext uri="{FF2B5EF4-FFF2-40B4-BE49-F238E27FC236}">
              <a16:creationId xmlns:a16="http://schemas.microsoft.com/office/drawing/2014/main" id="{00000000-0008-0000-0400-0000B1010000}"/>
            </a:ext>
          </a:extLst>
        </xdr:cNvPr>
        <xdr:cNvSpPr/>
      </xdr:nvSpPr>
      <xdr:spPr>
        <a:xfrm>
          <a:off x="14732000" y="131155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77</xdr:row>
      <xdr:rowOff>271</xdr:rowOff>
    </xdr:from>
    <xdr:ext cx="762000" cy="259045"/>
    <xdr:sp macro="" textlink="">
      <xdr:nvSpPr>
        <xdr:cNvPr id="434" name="テキスト ボックス 433">
          <a:extLst>
            <a:ext uri="{FF2B5EF4-FFF2-40B4-BE49-F238E27FC236}">
              <a16:creationId xmlns:a16="http://schemas.microsoft.com/office/drawing/2014/main" id="{00000000-0008-0000-0400-0000B2010000}"/>
            </a:ext>
          </a:extLst>
        </xdr:cNvPr>
        <xdr:cNvSpPr txBox="1"/>
      </xdr:nvSpPr>
      <xdr:spPr>
        <a:xfrm>
          <a:off x="14401800" y="132019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75</xdr:row>
      <xdr:rowOff>46990</xdr:rowOff>
    </xdr:from>
    <xdr:to>
      <xdr:col>69</xdr:col>
      <xdr:colOff>92075</xdr:colOff>
      <xdr:row>76</xdr:row>
      <xdr:rowOff>58420</xdr:rowOff>
    </xdr:to>
    <xdr:cxnSp macro="">
      <xdr:nvCxnSpPr>
        <xdr:cNvPr id="435" name="直線コネクタ 434">
          <a:extLst>
            <a:ext uri="{FF2B5EF4-FFF2-40B4-BE49-F238E27FC236}">
              <a16:creationId xmlns:a16="http://schemas.microsoft.com/office/drawing/2014/main" id="{00000000-0008-0000-0400-0000B3010000}"/>
            </a:ext>
          </a:extLst>
        </xdr:cNvPr>
        <xdr:cNvCxnSpPr/>
      </xdr:nvCxnSpPr>
      <xdr:spPr>
        <a:xfrm flipV="1">
          <a:off x="13004800" y="12905740"/>
          <a:ext cx="889000" cy="1828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75</xdr:row>
      <xdr:rowOff>133350</xdr:rowOff>
    </xdr:from>
    <xdr:to>
      <xdr:col>69</xdr:col>
      <xdr:colOff>142875</xdr:colOff>
      <xdr:row>76</xdr:row>
      <xdr:rowOff>63500</xdr:rowOff>
    </xdr:to>
    <xdr:sp macro="" textlink="">
      <xdr:nvSpPr>
        <xdr:cNvPr id="436" name="フローチャート: 判断 435">
          <a:extLst>
            <a:ext uri="{FF2B5EF4-FFF2-40B4-BE49-F238E27FC236}">
              <a16:creationId xmlns:a16="http://schemas.microsoft.com/office/drawing/2014/main" id="{00000000-0008-0000-0400-0000B4010000}"/>
            </a:ext>
          </a:extLst>
        </xdr:cNvPr>
        <xdr:cNvSpPr/>
      </xdr:nvSpPr>
      <xdr:spPr>
        <a:xfrm>
          <a:off x="13843000" y="12992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76</xdr:row>
      <xdr:rowOff>48277</xdr:rowOff>
    </xdr:from>
    <xdr:ext cx="762000" cy="259045"/>
    <xdr:sp macro="" textlink="">
      <xdr:nvSpPr>
        <xdr:cNvPr id="437" name="テキスト ボックス 436">
          <a:extLst>
            <a:ext uri="{FF2B5EF4-FFF2-40B4-BE49-F238E27FC236}">
              <a16:creationId xmlns:a16="http://schemas.microsoft.com/office/drawing/2014/main" id="{00000000-0008-0000-0400-0000B5010000}"/>
            </a:ext>
          </a:extLst>
        </xdr:cNvPr>
        <xdr:cNvSpPr txBox="1"/>
      </xdr:nvSpPr>
      <xdr:spPr>
        <a:xfrm>
          <a:off x="13512800" y="1307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76</xdr:row>
      <xdr:rowOff>117348</xdr:rowOff>
    </xdr:from>
    <xdr:to>
      <xdr:col>65</xdr:col>
      <xdr:colOff>53975</xdr:colOff>
      <xdr:row>77</xdr:row>
      <xdr:rowOff>47498</xdr:rowOff>
    </xdr:to>
    <xdr:sp macro="" textlink="">
      <xdr:nvSpPr>
        <xdr:cNvPr id="438" name="フローチャート: 判断 437">
          <a:extLst>
            <a:ext uri="{FF2B5EF4-FFF2-40B4-BE49-F238E27FC236}">
              <a16:creationId xmlns:a16="http://schemas.microsoft.com/office/drawing/2014/main" id="{00000000-0008-0000-0400-0000B6010000}"/>
            </a:ext>
          </a:extLst>
        </xdr:cNvPr>
        <xdr:cNvSpPr/>
      </xdr:nvSpPr>
      <xdr:spPr>
        <a:xfrm>
          <a:off x="12954000" y="131475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77</xdr:row>
      <xdr:rowOff>32275</xdr:rowOff>
    </xdr:from>
    <xdr:ext cx="762000" cy="259045"/>
    <xdr:sp macro="" textlink="">
      <xdr:nvSpPr>
        <xdr:cNvPr id="439" name="テキスト ボックス 438">
          <a:extLst>
            <a:ext uri="{FF2B5EF4-FFF2-40B4-BE49-F238E27FC236}">
              <a16:creationId xmlns:a16="http://schemas.microsoft.com/office/drawing/2014/main" id="{00000000-0008-0000-0400-0000B7010000}"/>
            </a:ext>
          </a:extLst>
        </xdr:cNvPr>
        <xdr:cNvSpPr txBox="1"/>
      </xdr:nvSpPr>
      <xdr:spPr>
        <a:xfrm>
          <a:off x="12623800" y="132339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84</xdr:row>
      <xdr:rowOff>10177</xdr:rowOff>
    </xdr:from>
    <xdr:ext cx="762000" cy="259045"/>
    <xdr:sp macro="" textlink="">
      <xdr:nvSpPr>
        <xdr:cNvPr id="440" name="テキスト ボックス 439">
          <a:extLst>
            <a:ext uri="{FF2B5EF4-FFF2-40B4-BE49-F238E27FC236}">
              <a16:creationId xmlns:a16="http://schemas.microsoft.com/office/drawing/2014/main" id="{00000000-0008-0000-0400-0000B8010000}"/>
            </a:ext>
          </a:extLst>
        </xdr:cNvPr>
        <xdr:cNvSpPr txBox="1"/>
      </xdr:nvSpPr>
      <xdr:spPr>
        <a:xfrm>
          <a:off x="16294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84</xdr:row>
      <xdr:rowOff>10177</xdr:rowOff>
    </xdr:from>
    <xdr:ext cx="762000" cy="259045"/>
    <xdr:sp macro="" textlink="">
      <xdr:nvSpPr>
        <xdr:cNvPr id="441" name="テキスト ボックス 440">
          <a:extLst>
            <a:ext uri="{FF2B5EF4-FFF2-40B4-BE49-F238E27FC236}">
              <a16:creationId xmlns:a16="http://schemas.microsoft.com/office/drawing/2014/main" id="{00000000-0008-0000-0400-0000B9010000}"/>
            </a:ext>
          </a:extLst>
        </xdr:cNvPr>
        <xdr:cNvSpPr txBox="1"/>
      </xdr:nvSpPr>
      <xdr:spPr>
        <a:xfrm>
          <a:off x="15455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84</xdr:row>
      <xdr:rowOff>10177</xdr:rowOff>
    </xdr:from>
    <xdr:ext cx="762000" cy="259045"/>
    <xdr:sp macro="" textlink="">
      <xdr:nvSpPr>
        <xdr:cNvPr id="442" name="テキスト ボックス 441">
          <a:extLst>
            <a:ext uri="{FF2B5EF4-FFF2-40B4-BE49-F238E27FC236}">
              <a16:creationId xmlns:a16="http://schemas.microsoft.com/office/drawing/2014/main" id="{00000000-0008-0000-0400-0000BA010000}"/>
            </a:ext>
          </a:extLst>
        </xdr:cNvPr>
        <xdr:cNvSpPr txBox="1"/>
      </xdr:nvSpPr>
      <xdr:spPr>
        <a:xfrm>
          <a:off x="14566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84</xdr:row>
      <xdr:rowOff>10177</xdr:rowOff>
    </xdr:from>
    <xdr:ext cx="762000" cy="259045"/>
    <xdr:sp macro="" textlink="">
      <xdr:nvSpPr>
        <xdr:cNvPr id="443" name="テキスト ボックス 442">
          <a:extLst>
            <a:ext uri="{FF2B5EF4-FFF2-40B4-BE49-F238E27FC236}">
              <a16:creationId xmlns:a16="http://schemas.microsoft.com/office/drawing/2014/main" id="{00000000-0008-0000-0400-0000BB010000}"/>
            </a:ext>
          </a:extLst>
        </xdr:cNvPr>
        <xdr:cNvSpPr txBox="1"/>
      </xdr:nvSpPr>
      <xdr:spPr>
        <a:xfrm>
          <a:off x="13677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84</xdr:row>
      <xdr:rowOff>10177</xdr:rowOff>
    </xdr:from>
    <xdr:ext cx="762000" cy="259045"/>
    <xdr:sp macro="" textlink="">
      <xdr:nvSpPr>
        <xdr:cNvPr id="444" name="テキスト ボックス 443">
          <a:extLst>
            <a:ext uri="{FF2B5EF4-FFF2-40B4-BE49-F238E27FC236}">
              <a16:creationId xmlns:a16="http://schemas.microsoft.com/office/drawing/2014/main" id="{00000000-0008-0000-0400-0000BC010000}"/>
            </a:ext>
          </a:extLst>
        </xdr:cNvPr>
        <xdr:cNvSpPr txBox="1"/>
      </xdr:nvSpPr>
      <xdr:spPr>
        <a:xfrm>
          <a:off x="12788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77</xdr:row>
      <xdr:rowOff>41911</xdr:rowOff>
    </xdr:from>
    <xdr:to>
      <xdr:col>82</xdr:col>
      <xdr:colOff>158750</xdr:colOff>
      <xdr:row>77</xdr:row>
      <xdr:rowOff>143511</xdr:rowOff>
    </xdr:to>
    <xdr:sp macro="" textlink="">
      <xdr:nvSpPr>
        <xdr:cNvPr id="445" name="楕円 444">
          <a:extLst>
            <a:ext uri="{FF2B5EF4-FFF2-40B4-BE49-F238E27FC236}">
              <a16:creationId xmlns:a16="http://schemas.microsoft.com/office/drawing/2014/main" id="{00000000-0008-0000-0400-0000BD010000}"/>
            </a:ext>
          </a:extLst>
        </xdr:cNvPr>
        <xdr:cNvSpPr/>
      </xdr:nvSpPr>
      <xdr:spPr>
        <a:xfrm>
          <a:off x="16459200" y="132435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77</xdr:row>
      <xdr:rowOff>13988</xdr:rowOff>
    </xdr:from>
    <xdr:ext cx="762000" cy="259045"/>
    <xdr:sp macro="" textlink="">
      <xdr:nvSpPr>
        <xdr:cNvPr id="446" name="公債費以外該当値テキスト">
          <a:extLst>
            <a:ext uri="{FF2B5EF4-FFF2-40B4-BE49-F238E27FC236}">
              <a16:creationId xmlns:a16="http://schemas.microsoft.com/office/drawing/2014/main" id="{00000000-0008-0000-0400-0000BE010000}"/>
            </a:ext>
          </a:extLst>
        </xdr:cNvPr>
        <xdr:cNvSpPr txBox="1"/>
      </xdr:nvSpPr>
      <xdr:spPr>
        <a:xfrm>
          <a:off x="16598900" y="132156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75</xdr:row>
      <xdr:rowOff>156211</xdr:rowOff>
    </xdr:from>
    <xdr:to>
      <xdr:col>78</xdr:col>
      <xdr:colOff>120650</xdr:colOff>
      <xdr:row>76</xdr:row>
      <xdr:rowOff>86361</xdr:rowOff>
    </xdr:to>
    <xdr:sp macro="" textlink="">
      <xdr:nvSpPr>
        <xdr:cNvPr id="447" name="楕円 446">
          <a:extLst>
            <a:ext uri="{FF2B5EF4-FFF2-40B4-BE49-F238E27FC236}">
              <a16:creationId xmlns:a16="http://schemas.microsoft.com/office/drawing/2014/main" id="{00000000-0008-0000-0400-0000BF010000}"/>
            </a:ext>
          </a:extLst>
        </xdr:cNvPr>
        <xdr:cNvSpPr/>
      </xdr:nvSpPr>
      <xdr:spPr>
        <a:xfrm>
          <a:off x="15621000" y="130149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74</xdr:row>
      <xdr:rowOff>96537</xdr:rowOff>
    </xdr:from>
    <xdr:ext cx="736600" cy="259045"/>
    <xdr:sp macro="" textlink="">
      <xdr:nvSpPr>
        <xdr:cNvPr id="448" name="テキスト ボックス 447">
          <a:extLst>
            <a:ext uri="{FF2B5EF4-FFF2-40B4-BE49-F238E27FC236}">
              <a16:creationId xmlns:a16="http://schemas.microsoft.com/office/drawing/2014/main" id="{00000000-0008-0000-0400-0000C0010000}"/>
            </a:ext>
          </a:extLst>
        </xdr:cNvPr>
        <xdr:cNvSpPr txBox="1"/>
      </xdr:nvSpPr>
      <xdr:spPr>
        <a:xfrm>
          <a:off x="15290800" y="1278383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75</xdr:row>
      <xdr:rowOff>156211</xdr:rowOff>
    </xdr:from>
    <xdr:to>
      <xdr:col>74</xdr:col>
      <xdr:colOff>31750</xdr:colOff>
      <xdr:row>76</xdr:row>
      <xdr:rowOff>86361</xdr:rowOff>
    </xdr:to>
    <xdr:sp macro="" textlink="">
      <xdr:nvSpPr>
        <xdr:cNvPr id="449" name="楕円 448">
          <a:extLst>
            <a:ext uri="{FF2B5EF4-FFF2-40B4-BE49-F238E27FC236}">
              <a16:creationId xmlns:a16="http://schemas.microsoft.com/office/drawing/2014/main" id="{00000000-0008-0000-0400-0000C1010000}"/>
            </a:ext>
          </a:extLst>
        </xdr:cNvPr>
        <xdr:cNvSpPr/>
      </xdr:nvSpPr>
      <xdr:spPr>
        <a:xfrm>
          <a:off x="14732000" y="130149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74</xdr:row>
      <xdr:rowOff>96537</xdr:rowOff>
    </xdr:from>
    <xdr:ext cx="762000" cy="259045"/>
    <xdr:sp macro="" textlink="">
      <xdr:nvSpPr>
        <xdr:cNvPr id="450" name="テキスト ボックス 449">
          <a:extLst>
            <a:ext uri="{FF2B5EF4-FFF2-40B4-BE49-F238E27FC236}">
              <a16:creationId xmlns:a16="http://schemas.microsoft.com/office/drawing/2014/main" id="{00000000-0008-0000-0400-0000C2010000}"/>
            </a:ext>
          </a:extLst>
        </xdr:cNvPr>
        <xdr:cNvSpPr txBox="1"/>
      </xdr:nvSpPr>
      <xdr:spPr>
        <a:xfrm>
          <a:off x="14401800" y="12783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74</xdr:row>
      <xdr:rowOff>167640</xdr:rowOff>
    </xdr:from>
    <xdr:to>
      <xdr:col>69</xdr:col>
      <xdr:colOff>142875</xdr:colOff>
      <xdr:row>75</xdr:row>
      <xdr:rowOff>97790</xdr:rowOff>
    </xdr:to>
    <xdr:sp macro="" textlink="">
      <xdr:nvSpPr>
        <xdr:cNvPr id="451" name="楕円 450">
          <a:extLst>
            <a:ext uri="{FF2B5EF4-FFF2-40B4-BE49-F238E27FC236}">
              <a16:creationId xmlns:a16="http://schemas.microsoft.com/office/drawing/2014/main" id="{00000000-0008-0000-0400-0000C3010000}"/>
            </a:ext>
          </a:extLst>
        </xdr:cNvPr>
        <xdr:cNvSpPr/>
      </xdr:nvSpPr>
      <xdr:spPr>
        <a:xfrm>
          <a:off x="13843000" y="128549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73</xdr:row>
      <xdr:rowOff>107967</xdr:rowOff>
    </xdr:from>
    <xdr:ext cx="762000" cy="259045"/>
    <xdr:sp macro="" textlink="">
      <xdr:nvSpPr>
        <xdr:cNvPr id="452" name="テキスト ボックス 451">
          <a:extLst>
            <a:ext uri="{FF2B5EF4-FFF2-40B4-BE49-F238E27FC236}">
              <a16:creationId xmlns:a16="http://schemas.microsoft.com/office/drawing/2014/main" id="{00000000-0008-0000-0400-0000C4010000}"/>
            </a:ext>
          </a:extLst>
        </xdr:cNvPr>
        <xdr:cNvSpPr txBox="1"/>
      </xdr:nvSpPr>
      <xdr:spPr>
        <a:xfrm>
          <a:off x="13512800" y="126238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76</xdr:row>
      <xdr:rowOff>7620</xdr:rowOff>
    </xdr:from>
    <xdr:to>
      <xdr:col>65</xdr:col>
      <xdr:colOff>53975</xdr:colOff>
      <xdr:row>76</xdr:row>
      <xdr:rowOff>109220</xdr:rowOff>
    </xdr:to>
    <xdr:sp macro="" textlink="">
      <xdr:nvSpPr>
        <xdr:cNvPr id="453" name="楕円 452">
          <a:extLst>
            <a:ext uri="{FF2B5EF4-FFF2-40B4-BE49-F238E27FC236}">
              <a16:creationId xmlns:a16="http://schemas.microsoft.com/office/drawing/2014/main" id="{00000000-0008-0000-0400-0000C5010000}"/>
            </a:ext>
          </a:extLst>
        </xdr:cNvPr>
        <xdr:cNvSpPr/>
      </xdr:nvSpPr>
      <xdr:spPr>
        <a:xfrm>
          <a:off x="12954000" y="130378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74</xdr:row>
      <xdr:rowOff>119397</xdr:rowOff>
    </xdr:from>
    <xdr:ext cx="762000" cy="259045"/>
    <xdr:sp macro="" textlink="">
      <xdr:nvSpPr>
        <xdr:cNvPr id="454" name="テキスト ボックス 453">
          <a:extLst>
            <a:ext uri="{FF2B5EF4-FFF2-40B4-BE49-F238E27FC236}">
              <a16:creationId xmlns:a16="http://schemas.microsoft.com/office/drawing/2014/main" id="{00000000-0008-0000-0400-0000C6010000}"/>
            </a:ext>
          </a:extLst>
        </xdr:cNvPr>
        <xdr:cNvSpPr txBox="1"/>
      </xdr:nvSpPr>
      <xdr:spPr>
        <a:xfrm>
          <a:off x="12623800" y="128066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6</xdr:col>
      <xdr:colOff>76200</xdr:colOff>
      <xdr:row>47</xdr:row>
      <xdr:rowOff>114300</xdr:rowOff>
    </xdr:from>
    <xdr:to>
      <xdr:col>34</xdr:col>
      <xdr:colOff>19050</xdr:colOff>
      <xdr:row>64</xdr:row>
      <xdr:rowOff>114300</xdr:rowOff>
    </xdr:to>
    <xdr:graphicFrame macro="">
      <xdr:nvGraphicFramePr>
        <xdr:cNvPr id="2" name="グラフ3">
          <a:extLst>
            <a:ext uri="{FF2B5EF4-FFF2-40B4-BE49-F238E27FC236}">
              <a16:creationId xmlns:a16="http://schemas.microsoft.com/office/drawing/2014/main" id="{00000000-0008-0000-0000-0000B94101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40</xdr:col>
      <xdr:colOff>279400</xdr:colOff>
      <xdr:row>3</xdr:row>
      <xdr:rowOff>19050</xdr:rowOff>
    </xdr:to>
    <xdr:sp macro="" textlink="">
      <xdr:nvSpPr>
        <xdr:cNvPr id="3" name="表題ボックス">
          <a:extLst>
            <a:ext uri="{FF2B5EF4-FFF2-40B4-BE49-F238E27FC236}">
              <a16:creationId xmlns:a16="http://schemas.microsoft.com/office/drawing/2014/main" id="{00000000-0008-0000-0500-000003000000}"/>
            </a:ext>
          </a:extLst>
        </xdr:cNvPr>
        <xdr:cNvSpPr/>
      </xdr:nvSpPr>
      <xdr:spPr bwMode="auto">
        <a:xfrm>
          <a:off x="0" y="88900"/>
          <a:ext cx="12319000" cy="4445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4</a:t>
          </a:r>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-2 </a:t>
          </a:r>
          <a:r>
            <a:rPr kumimoji="1" lang="ja-JP" altLang="en-US" sz="2500" b="1">
              <a:latin typeface="ＭＳ Ｐゴシック" panose="020B0600070205080204" pitchFamily="50" charset="-128"/>
              <a:ea typeface="ＭＳ Ｐゴシック" panose="020B0600070205080204" pitchFamily="50" charset="-128"/>
            </a:rPr>
            <a:t>市町村経常経費分析表</a:t>
          </a:r>
          <a:r>
            <a:rPr kumimoji="1" lang="en-US" altLang="ja-JP" sz="2500" b="1">
              <a:latin typeface="ＭＳ Ｐゴシック" panose="020B0600070205080204" pitchFamily="50" charset="-128"/>
              <a:ea typeface="ＭＳ Ｐゴシック" panose="020B0600070205080204" pitchFamily="50" charset="-128"/>
            </a:rPr>
            <a:t>(</a:t>
          </a:r>
          <a:r>
            <a:rPr kumimoji="1" lang="ja-JP" altLang="en-US" sz="2500" b="1">
              <a:latin typeface="ＭＳ Ｐゴシック" panose="020B0600070205080204" pitchFamily="50" charset="-128"/>
              <a:ea typeface="ＭＳ Ｐゴシック" panose="020B0600070205080204" pitchFamily="50" charset="-128"/>
            </a:rPr>
            <a:t>普通会計決算</a:t>
          </a:r>
          <a:r>
            <a:rPr kumimoji="1" lang="en-US" altLang="ja-JP" sz="2500" b="1">
              <a:latin typeface="ＭＳ Ｐゴシック" panose="020B0600070205080204" pitchFamily="50" charset="-128"/>
              <a:ea typeface="ＭＳ Ｐゴシック" panose="020B0600070205080204" pitchFamily="50" charset="-128"/>
            </a:rPr>
            <a:t>)</a:t>
          </a:r>
          <a:endParaRPr kumimoji="1" lang="ja-JP" altLang="en-US" sz="2500" b="1">
            <a:latin typeface="ＭＳ Ｐゴシック" panose="020B0600070205080204" pitchFamily="50" charset="-128"/>
            <a:ea typeface="ＭＳ Ｐゴシック" panose="020B0600070205080204" pitchFamily="50" charset="-128"/>
          </a:endParaRPr>
        </a:p>
      </xdr:txBody>
    </xdr:sp>
    <xdr:clientData/>
  </xdr:twoCellAnchor>
  <xdr:twoCellAnchor>
    <xdr:from>
      <xdr:col>41</xdr:col>
      <xdr:colOff>698500</xdr:colOff>
      <xdr:row>0</xdr:row>
      <xdr:rowOff>0</xdr:rowOff>
    </xdr:from>
    <xdr:to>
      <xdr:col>43</xdr:col>
      <xdr:colOff>1092200</xdr:colOff>
      <xdr:row>2</xdr:row>
      <xdr:rowOff>38100</xdr:rowOff>
    </xdr:to>
    <xdr:sp macro="" textlink="">
      <xdr:nvSpPr>
        <xdr:cNvPr id="4" name="団体名称ボックス1">
          <a:extLst>
            <a:ext uri="{FF2B5EF4-FFF2-40B4-BE49-F238E27FC236}">
              <a16:creationId xmlns:a16="http://schemas.microsoft.com/office/drawing/2014/main" id="{00000000-0008-0000-0500-000004000000}"/>
            </a:ext>
          </a:extLst>
        </xdr:cNvPr>
        <xdr:cNvSpPr/>
      </xdr:nvSpPr>
      <xdr:spPr bwMode="auto">
        <a:xfrm>
          <a:off x="14033500"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708025</xdr:colOff>
      <xdr:row>0</xdr:row>
      <xdr:rowOff>12700</xdr:rowOff>
    </xdr:from>
    <xdr:to>
      <xdr:col>43</xdr:col>
      <xdr:colOff>1076325</xdr:colOff>
      <xdr:row>2</xdr:row>
      <xdr:rowOff>25400</xdr:rowOff>
    </xdr:to>
    <xdr:sp macro="" textlink="">
      <xdr:nvSpPr>
        <xdr:cNvPr id="5" name="団体名称ボックス2">
          <a:extLst>
            <a:ext uri="{FF2B5EF4-FFF2-40B4-BE49-F238E27FC236}">
              <a16:creationId xmlns:a16="http://schemas.microsoft.com/office/drawing/2014/main" id="{00000000-0008-0000-0500-000005000000}"/>
            </a:ext>
          </a:extLst>
        </xdr:cNvPr>
        <xdr:cNvSpPr/>
      </xdr:nvSpPr>
      <xdr:spPr bwMode="auto">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720725</xdr:colOff>
      <xdr:row>0</xdr:row>
      <xdr:rowOff>31750</xdr:rowOff>
    </xdr:from>
    <xdr:to>
      <xdr:col>43</xdr:col>
      <xdr:colOff>1056639</xdr:colOff>
      <xdr:row>2</xdr:row>
      <xdr:rowOff>12700</xdr:rowOff>
    </xdr:to>
    <xdr:sp macro="" textlink="">
      <xdr:nvSpPr>
        <xdr:cNvPr id="6" name="団体名称ボックス3">
          <a:extLst>
            <a:ext uri="{FF2B5EF4-FFF2-40B4-BE49-F238E27FC236}">
              <a16:creationId xmlns:a16="http://schemas.microsoft.com/office/drawing/2014/main" id="{00000000-0008-0000-0500-000006000000}"/>
            </a:ext>
          </a:extLst>
        </xdr:cNvPr>
        <xdr:cNvSpPr/>
      </xdr:nvSpPr>
      <xdr:spPr bwMode="auto">
        <a:xfrm>
          <a:off x="14055725" y="31750"/>
          <a:ext cx="2926714"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愛媛県西予市</a:t>
          </a:r>
        </a:p>
      </xdr:txBody>
    </xdr:sp>
    <xdr:clientData/>
  </xdr:twoCellAnchor>
  <xdr:twoCellAnchor>
    <xdr:from>
      <xdr:col>39</xdr:col>
      <xdr:colOff>1066800</xdr:colOff>
      <xdr:row>0</xdr:row>
      <xdr:rowOff>0</xdr:rowOff>
    </xdr:from>
    <xdr:to>
      <xdr:col>41</xdr:col>
      <xdr:colOff>501650</xdr:colOff>
      <xdr:row>2</xdr:row>
      <xdr:rowOff>38100</xdr:rowOff>
    </xdr:to>
    <xdr:sp macro="" textlink="">
      <xdr:nvSpPr>
        <xdr:cNvPr id="7" name="正方形/長方形 6">
          <a:extLst>
            <a:ext uri="{FF2B5EF4-FFF2-40B4-BE49-F238E27FC236}">
              <a16:creationId xmlns:a16="http://schemas.microsoft.com/office/drawing/2014/main" id="{00000000-0008-0000-0500-000007000000}"/>
            </a:ext>
          </a:extLst>
        </xdr:cNvPr>
        <xdr:cNvSpPr/>
      </xdr:nvSpPr>
      <xdr:spPr bwMode="auto">
        <a:xfrm>
          <a:off x="11811000" y="0"/>
          <a:ext cx="202565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1092200</xdr:colOff>
      <xdr:row>0</xdr:row>
      <xdr:rowOff>12700</xdr:rowOff>
    </xdr:from>
    <xdr:to>
      <xdr:col>41</xdr:col>
      <xdr:colOff>482600</xdr:colOff>
      <xdr:row>2</xdr:row>
      <xdr:rowOff>25400</xdr:rowOff>
    </xdr:to>
    <xdr:sp macro="" textlink="">
      <xdr:nvSpPr>
        <xdr:cNvPr id="8" name="正方形/長方形 7">
          <a:extLst>
            <a:ext uri="{FF2B5EF4-FFF2-40B4-BE49-F238E27FC236}">
              <a16:creationId xmlns:a16="http://schemas.microsoft.com/office/drawing/2014/main" id="{00000000-0008-0000-0500-000008000000}"/>
            </a:ext>
          </a:extLst>
        </xdr:cNvPr>
        <xdr:cNvSpPr/>
      </xdr:nvSpPr>
      <xdr:spPr bwMode="auto">
        <a:xfrm>
          <a:off x="11836400" y="12700"/>
          <a:ext cx="19812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1117600</xdr:colOff>
      <xdr:row>0</xdr:row>
      <xdr:rowOff>31750</xdr:rowOff>
    </xdr:from>
    <xdr:to>
      <xdr:col>41</xdr:col>
      <xdr:colOff>450850</xdr:colOff>
      <xdr:row>2</xdr:row>
      <xdr:rowOff>12700</xdr:rowOff>
    </xdr:to>
    <xdr:sp macro="" textlink="">
      <xdr:nvSpPr>
        <xdr:cNvPr id="9" name="正方形/長方形 8">
          <a:extLst>
            <a:ext uri="{FF2B5EF4-FFF2-40B4-BE49-F238E27FC236}">
              <a16:creationId xmlns:a16="http://schemas.microsoft.com/office/drawing/2014/main" id="{00000000-0008-0000-0500-000009000000}"/>
            </a:ext>
          </a:extLst>
        </xdr:cNvPr>
        <xdr:cNvSpPr/>
      </xdr:nvSpPr>
      <xdr:spPr bwMode="auto">
        <a:xfrm>
          <a:off x="11861800" y="31750"/>
          <a:ext cx="1924050"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令和</a:t>
          </a:r>
          <a:r>
            <a:rPr kumimoji="1" lang="en-US" altLang="ja-JP" sz="1250" b="1">
              <a:solidFill>
                <a:srgbClr val="FFFFFF"/>
              </a:solidFill>
              <a:latin typeface="ＭＳ ゴシック" panose="020B0609070205080204" pitchFamily="49" charset="-128"/>
              <a:ea typeface="ＭＳ ゴシック" panose="020B0609070205080204" pitchFamily="49" charset="-128"/>
            </a:rPr>
            <a:t>6</a:t>
          </a:r>
          <a:r>
            <a:rPr kumimoji="1" lang="ja-JP" altLang="en-US" sz="125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11</xdr:col>
      <xdr:colOff>63500</xdr:colOff>
      <xdr:row>63</xdr:row>
      <xdr:rowOff>28575</xdr:rowOff>
    </xdr:from>
    <xdr:to>
      <xdr:col>33</xdr:col>
      <xdr:colOff>114300</xdr:colOff>
      <xdr:row>64</xdr:row>
      <xdr:rowOff>111125</xdr:rowOff>
    </xdr:to>
    <xdr:sp macro="" textlink="">
      <xdr:nvSpPr>
        <xdr:cNvPr id="10" name="角丸四角形 9">
          <a:extLst>
            <a:ext uri="{FF2B5EF4-FFF2-40B4-BE49-F238E27FC236}">
              <a16:creationId xmlns:a16="http://schemas.microsoft.com/office/drawing/2014/main" id="{00000000-0008-0000-0500-00000A000000}"/>
            </a:ext>
          </a:extLst>
        </xdr:cNvPr>
        <xdr:cNvSpPr/>
      </xdr:nvSpPr>
      <xdr:spPr bwMode="auto">
        <a:xfrm>
          <a:off x="2159000" y="12001500"/>
          <a:ext cx="4241800" cy="254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14</xdr:col>
      <xdr:colOff>63500</xdr:colOff>
      <xdr:row>63</xdr:row>
      <xdr:rowOff>66675</xdr:rowOff>
    </xdr:from>
    <xdr:to>
      <xdr:col>21</xdr:col>
      <xdr:colOff>0</xdr:colOff>
      <xdr:row>64</xdr:row>
      <xdr:rowOff>149225</xdr:rowOff>
    </xdr:to>
    <xdr:sp macro="" textlink="">
      <xdr:nvSpPr>
        <xdr:cNvPr id="11" name="正方形/長方形 10">
          <a:extLst>
            <a:ext uri="{FF2B5EF4-FFF2-40B4-BE49-F238E27FC236}">
              <a16:creationId xmlns:a16="http://schemas.microsoft.com/office/drawing/2014/main" id="{00000000-0008-0000-0500-00000B000000}"/>
            </a:ext>
          </a:extLst>
        </xdr:cNvPr>
        <xdr:cNvSpPr/>
      </xdr:nvSpPr>
      <xdr:spPr bwMode="auto">
        <a:xfrm>
          <a:off x="27305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当該団体値</a:t>
          </a:r>
        </a:p>
      </xdr:txBody>
    </xdr:sp>
    <xdr:clientData/>
  </xdr:twoCellAnchor>
  <xdr:twoCellAnchor>
    <xdr:from>
      <xdr:col>12</xdr:col>
      <xdr:colOff>127000</xdr:colOff>
      <xdr:row>63</xdr:row>
      <xdr:rowOff>155575</xdr:rowOff>
    </xdr:from>
    <xdr:to>
      <xdr:col>14</xdr:col>
      <xdr:colOff>38100</xdr:colOff>
      <xdr:row>63</xdr:row>
      <xdr:rowOff>155575</xdr:rowOff>
    </xdr:to>
    <xdr:cxnSp macro="">
      <xdr:nvCxnSpPr>
        <xdr:cNvPr id="12" name="直線コネクタ 11">
          <a:extLst>
            <a:ext uri="{FF2B5EF4-FFF2-40B4-BE49-F238E27FC236}">
              <a16:creationId xmlns:a16="http://schemas.microsoft.com/office/drawing/2014/main" id="{00000000-0008-0000-0500-00000C000000}"/>
            </a:ext>
          </a:extLst>
        </xdr:cNvPr>
        <xdr:cNvCxnSpPr/>
      </xdr:nvCxnSpPr>
      <xdr:spPr bwMode="auto">
        <a:xfrm>
          <a:off x="2413000" y="12128500"/>
          <a:ext cx="292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13</xdr:col>
      <xdr:colOff>38100</xdr:colOff>
      <xdr:row>63</xdr:row>
      <xdr:rowOff>104775</xdr:rowOff>
    </xdr:from>
    <xdr:to>
      <xdr:col>13</xdr:col>
      <xdr:colOff>139700</xdr:colOff>
      <xdr:row>64</xdr:row>
      <xdr:rowOff>34925</xdr:rowOff>
    </xdr:to>
    <xdr:sp macro="" textlink="">
      <xdr:nvSpPr>
        <xdr:cNvPr id="13" name="楕円 12">
          <a:extLst>
            <a:ext uri="{FF2B5EF4-FFF2-40B4-BE49-F238E27FC236}">
              <a16:creationId xmlns:a16="http://schemas.microsoft.com/office/drawing/2014/main" id="{00000000-0008-0000-0500-00000D000000}"/>
            </a:ext>
          </a:extLst>
        </xdr:cNvPr>
        <xdr:cNvSpPr/>
      </xdr:nvSpPr>
      <xdr:spPr bwMode="auto">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23</xdr:col>
      <xdr:colOff>101600</xdr:colOff>
      <xdr:row>63</xdr:row>
      <xdr:rowOff>104775</xdr:rowOff>
    </xdr:from>
    <xdr:to>
      <xdr:col>24</xdr:col>
      <xdr:colOff>12700</xdr:colOff>
      <xdr:row>64</xdr:row>
      <xdr:rowOff>34925</xdr:rowOff>
    </xdr:to>
    <xdr:sp macro="" textlink="">
      <xdr:nvSpPr>
        <xdr:cNvPr id="14" name="フローチャート: 判断 13">
          <a:extLst>
            <a:ext uri="{FF2B5EF4-FFF2-40B4-BE49-F238E27FC236}">
              <a16:creationId xmlns:a16="http://schemas.microsoft.com/office/drawing/2014/main" id="{00000000-0008-0000-0500-00000E000000}"/>
            </a:ext>
          </a:extLst>
        </xdr:cNvPr>
        <xdr:cNvSpPr/>
      </xdr:nvSpPr>
      <xdr:spPr bwMode="auto">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24</xdr:col>
      <xdr:colOff>139700</xdr:colOff>
      <xdr:row>63</xdr:row>
      <xdr:rowOff>66675</xdr:rowOff>
    </xdr:from>
    <xdr:to>
      <xdr:col>31</xdr:col>
      <xdr:colOff>76200</xdr:colOff>
      <xdr:row>64</xdr:row>
      <xdr:rowOff>149225</xdr:rowOff>
    </xdr:to>
    <xdr:sp macro="" textlink="">
      <xdr:nvSpPr>
        <xdr:cNvPr id="15" name="正方形/長方形 14">
          <a:extLst>
            <a:ext uri="{FF2B5EF4-FFF2-40B4-BE49-F238E27FC236}">
              <a16:creationId xmlns:a16="http://schemas.microsoft.com/office/drawing/2014/main" id="{00000000-0008-0000-0500-00000F000000}"/>
            </a:ext>
          </a:extLst>
        </xdr:cNvPr>
        <xdr:cNvSpPr/>
      </xdr:nvSpPr>
      <xdr:spPr bwMode="auto">
        <a:xfrm>
          <a:off x="47117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類似団体内平均値</a:t>
          </a:r>
        </a:p>
      </xdr:txBody>
    </xdr:sp>
    <xdr:clientData/>
  </xdr:twoCellAnchor>
  <xdr:twoCellAnchor>
    <xdr:from>
      <xdr:col>11</xdr:col>
      <xdr:colOff>63500</xdr:colOff>
      <xdr:row>6</xdr:row>
      <xdr:rowOff>3175</xdr:rowOff>
    </xdr:from>
    <xdr:to>
      <xdr:col>33</xdr:col>
      <xdr:colOff>114300</xdr:colOff>
      <xdr:row>7</xdr:row>
      <xdr:rowOff>85725</xdr:rowOff>
    </xdr:to>
    <xdr:sp macro="" textlink="">
      <xdr:nvSpPr>
        <xdr:cNvPr id="16" name="正方形/長方形 15">
          <a:extLst>
            <a:ext uri="{FF2B5EF4-FFF2-40B4-BE49-F238E27FC236}">
              <a16:creationId xmlns:a16="http://schemas.microsoft.com/office/drawing/2014/main" id="{00000000-0008-0000-0500-000010000000}"/>
            </a:ext>
          </a:extLst>
        </xdr:cNvPr>
        <xdr:cNvSpPr/>
      </xdr:nvSpPr>
      <xdr:spPr bwMode="auto">
        <a:xfrm>
          <a:off x="2159000" y="10795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6</xdr:row>
      <xdr:rowOff>3175</xdr:rowOff>
    </xdr:from>
    <xdr:to>
      <xdr:col>7</xdr:col>
      <xdr:colOff>127000</xdr:colOff>
      <xdr:row>12</xdr:row>
      <xdr:rowOff>117475</xdr:rowOff>
    </xdr:to>
    <xdr:sp macro="" textlink="">
      <xdr:nvSpPr>
        <xdr:cNvPr id="17" name="角丸四角形 16">
          <a:extLst>
            <a:ext uri="{FF2B5EF4-FFF2-40B4-BE49-F238E27FC236}">
              <a16:creationId xmlns:a16="http://schemas.microsoft.com/office/drawing/2014/main" id="{00000000-0008-0000-0500-000011000000}"/>
            </a:ext>
          </a:extLst>
        </xdr:cNvPr>
        <xdr:cNvSpPr/>
      </xdr:nvSpPr>
      <xdr:spPr bwMode="auto">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6</xdr:row>
      <xdr:rowOff>117475</xdr:rowOff>
    </xdr:from>
    <xdr:to>
      <xdr:col>9</xdr:col>
      <xdr:colOff>12700</xdr:colOff>
      <xdr:row>8</xdr:row>
      <xdr:rowOff>28575</xdr:rowOff>
    </xdr:to>
    <xdr:sp macro="" textlink="">
      <xdr:nvSpPr>
        <xdr:cNvPr id="18" name="正方形/長方形 17">
          <a:extLst>
            <a:ext uri="{FF2B5EF4-FFF2-40B4-BE49-F238E27FC236}">
              <a16:creationId xmlns:a16="http://schemas.microsoft.com/office/drawing/2014/main" id="{00000000-0008-0000-0500-000012000000}"/>
            </a:ext>
          </a:extLst>
        </xdr:cNvPr>
        <xdr:cNvSpPr/>
      </xdr:nvSpPr>
      <xdr:spPr bwMode="auto">
        <a:xfrm>
          <a:off x="457200" y="11938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8</xdr:row>
      <xdr:rowOff>41275</xdr:rowOff>
    </xdr:from>
    <xdr:to>
      <xdr:col>9</xdr:col>
      <xdr:colOff>12700</xdr:colOff>
      <xdr:row>9</xdr:row>
      <xdr:rowOff>123825</xdr:rowOff>
    </xdr:to>
    <xdr:sp macro="" textlink="">
      <xdr:nvSpPr>
        <xdr:cNvPr id="19" name="正方形/長方形 18">
          <a:extLst>
            <a:ext uri="{FF2B5EF4-FFF2-40B4-BE49-F238E27FC236}">
              <a16:creationId xmlns:a16="http://schemas.microsoft.com/office/drawing/2014/main" id="{00000000-0008-0000-0500-000013000000}"/>
            </a:ext>
          </a:extLst>
        </xdr:cNvPr>
        <xdr:cNvSpPr/>
      </xdr:nvSpPr>
      <xdr:spPr bwMode="auto">
        <a:xfrm>
          <a:off x="457200" y="14605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10</xdr:row>
      <xdr:rowOff>3175</xdr:rowOff>
    </xdr:from>
    <xdr:to>
      <xdr:col>9</xdr:col>
      <xdr:colOff>12700</xdr:colOff>
      <xdr:row>13</xdr:row>
      <xdr:rowOff>123825</xdr:rowOff>
    </xdr:to>
    <xdr:sp macro="" textlink="">
      <xdr:nvSpPr>
        <xdr:cNvPr id="20" name="正方形/長方形 19">
          <a:extLst>
            <a:ext uri="{FF2B5EF4-FFF2-40B4-BE49-F238E27FC236}">
              <a16:creationId xmlns:a16="http://schemas.microsoft.com/office/drawing/2014/main" id="{00000000-0008-0000-0500-000014000000}"/>
            </a:ext>
          </a:extLst>
        </xdr:cNvPr>
        <xdr:cNvSpPr/>
      </xdr:nvSpPr>
      <xdr:spPr bwMode="auto">
        <a:xfrm>
          <a:off x="457200" y="17653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7</xdr:row>
      <xdr:rowOff>9525</xdr:rowOff>
    </xdr:from>
    <xdr:to>
      <xdr:col>1</xdr:col>
      <xdr:colOff>177800</xdr:colOff>
      <xdr:row>7</xdr:row>
      <xdr:rowOff>9525</xdr:rowOff>
    </xdr:to>
    <xdr:cxnSp macro="">
      <xdr:nvCxnSpPr>
        <xdr:cNvPr id="21" name="直線コネクタ 20">
          <a:extLst>
            <a:ext uri="{FF2B5EF4-FFF2-40B4-BE49-F238E27FC236}">
              <a16:creationId xmlns:a16="http://schemas.microsoft.com/office/drawing/2014/main" id="{00000000-0008-0000-0500-000015000000}"/>
            </a:ext>
          </a:extLst>
        </xdr:cNvPr>
        <xdr:cNvCxnSpPr/>
      </xdr:nvCxnSpPr>
      <xdr:spPr bwMode="auto">
        <a:xfrm flipH="1">
          <a:off x="196850" y="12573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9</xdr:row>
      <xdr:rowOff>123825</xdr:rowOff>
    </xdr:from>
    <xdr:to>
      <xdr:col>1</xdr:col>
      <xdr:colOff>92075</xdr:colOff>
      <xdr:row>10</xdr:row>
      <xdr:rowOff>92075</xdr:rowOff>
    </xdr:to>
    <xdr:cxnSp macro="">
      <xdr:nvCxnSpPr>
        <xdr:cNvPr id="22" name="直線コネクタ 21">
          <a:extLst>
            <a:ext uri="{FF2B5EF4-FFF2-40B4-BE49-F238E27FC236}">
              <a16:creationId xmlns:a16="http://schemas.microsoft.com/office/drawing/2014/main" id="{00000000-0008-0000-0500-000016000000}"/>
            </a:ext>
          </a:extLst>
        </xdr:cNvPr>
        <xdr:cNvCxnSpPr/>
      </xdr:nvCxnSpPr>
      <xdr:spPr bwMode="auto">
        <a:xfrm>
          <a:off x="282575" y="17145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9</xdr:row>
      <xdr:rowOff>123825</xdr:rowOff>
    </xdr:from>
    <xdr:to>
      <xdr:col>1</xdr:col>
      <xdr:colOff>177800</xdr:colOff>
      <xdr:row>9</xdr:row>
      <xdr:rowOff>123825</xdr:rowOff>
    </xdr:to>
    <xdr:cxnSp macro="">
      <xdr:nvCxnSpPr>
        <xdr:cNvPr id="23" name="直線コネクタ 22">
          <a:extLst>
            <a:ext uri="{FF2B5EF4-FFF2-40B4-BE49-F238E27FC236}">
              <a16:creationId xmlns:a16="http://schemas.microsoft.com/office/drawing/2014/main" id="{00000000-0008-0000-0500-000017000000}"/>
            </a:ext>
          </a:extLst>
        </xdr:cNvPr>
        <xdr:cNvCxnSpPr/>
      </xdr:nvCxnSpPr>
      <xdr:spPr bwMode="auto">
        <a:xfrm flipH="1">
          <a:off x="196850" y="1714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11</xdr:row>
      <xdr:rowOff>19050</xdr:rowOff>
    </xdr:from>
    <xdr:to>
      <xdr:col>1</xdr:col>
      <xdr:colOff>92075</xdr:colOff>
      <xdr:row>11</xdr:row>
      <xdr:rowOff>158750</xdr:rowOff>
    </xdr:to>
    <xdr:cxnSp macro="">
      <xdr:nvCxnSpPr>
        <xdr:cNvPr id="24" name="直線コネクタ 23">
          <a:extLst>
            <a:ext uri="{FF2B5EF4-FFF2-40B4-BE49-F238E27FC236}">
              <a16:creationId xmlns:a16="http://schemas.microsoft.com/office/drawing/2014/main" id="{00000000-0008-0000-0500-000018000000}"/>
            </a:ext>
          </a:extLst>
        </xdr:cNvPr>
        <xdr:cNvCxnSpPr/>
      </xdr:nvCxnSpPr>
      <xdr:spPr bwMode="auto">
        <a:xfrm flipV="1">
          <a:off x="282575" y="19526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11</xdr:row>
      <xdr:rowOff>161925</xdr:rowOff>
    </xdr:from>
    <xdr:to>
      <xdr:col>1</xdr:col>
      <xdr:colOff>177800</xdr:colOff>
      <xdr:row>11</xdr:row>
      <xdr:rowOff>161925</xdr:rowOff>
    </xdr:to>
    <xdr:cxnSp macro="">
      <xdr:nvCxnSpPr>
        <xdr:cNvPr id="25" name="直線コネクタ 24">
          <a:extLst>
            <a:ext uri="{FF2B5EF4-FFF2-40B4-BE49-F238E27FC236}">
              <a16:creationId xmlns:a16="http://schemas.microsoft.com/office/drawing/2014/main" id="{00000000-0008-0000-0500-000019000000}"/>
            </a:ext>
          </a:extLst>
        </xdr:cNvPr>
        <xdr:cNvCxnSpPr/>
      </xdr:nvCxnSpPr>
      <xdr:spPr bwMode="auto">
        <a:xfrm flipH="1">
          <a:off x="196850" y="2095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6</xdr:row>
      <xdr:rowOff>130175</xdr:rowOff>
    </xdr:from>
    <xdr:to>
      <xdr:col>1</xdr:col>
      <xdr:colOff>142875</xdr:colOff>
      <xdr:row>7</xdr:row>
      <xdr:rowOff>60325</xdr:rowOff>
    </xdr:to>
    <xdr:sp macro="" textlink="">
      <xdr:nvSpPr>
        <xdr:cNvPr id="26" name="楕円 25">
          <a:extLst>
            <a:ext uri="{FF2B5EF4-FFF2-40B4-BE49-F238E27FC236}">
              <a16:creationId xmlns:a16="http://schemas.microsoft.com/office/drawing/2014/main" id="{00000000-0008-0000-0500-00001A000000}"/>
            </a:ext>
          </a:extLst>
        </xdr:cNvPr>
        <xdr:cNvSpPr/>
      </xdr:nvSpPr>
      <xdr:spPr bwMode="auto">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8</xdr:row>
      <xdr:rowOff>53975</xdr:rowOff>
    </xdr:from>
    <xdr:to>
      <xdr:col>1</xdr:col>
      <xdr:colOff>142875</xdr:colOff>
      <xdr:row>8</xdr:row>
      <xdr:rowOff>155575</xdr:rowOff>
    </xdr:to>
    <xdr:sp macro="" textlink="">
      <xdr:nvSpPr>
        <xdr:cNvPr id="27" name="フローチャート: 判断 26">
          <a:extLst>
            <a:ext uri="{FF2B5EF4-FFF2-40B4-BE49-F238E27FC236}">
              <a16:creationId xmlns:a16="http://schemas.microsoft.com/office/drawing/2014/main" id="{00000000-0008-0000-0500-00001B000000}"/>
            </a:ext>
          </a:extLst>
        </xdr:cNvPr>
        <xdr:cNvSpPr/>
      </xdr:nvSpPr>
      <xdr:spPr bwMode="auto">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9</xdr:row>
      <xdr:rowOff>60325</xdr:rowOff>
    </xdr:from>
    <xdr:to>
      <xdr:col>33</xdr:col>
      <xdr:colOff>114300</xdr:colOff>
      <xdr:row>22</xdr:row>
      <xdr:rowOff>117475</xdr:rowOff>
    </xdr:to>
    <xdr:sp macro="" textlink="">
      <xdr:nvSpPr>
        <xdr:cNvPr id="28" name="正方形/長方形 27">
          <a:extLst>
            <a:ext uri="{FF2B5EF4-FFF2-40B4-BE49-F238E27FC236}">
              <a16:creationId xmlns:a16="http://schemas.microsoft.com/office/drawing/2014/main" id="{00000000-0008-0000-0500-00001C000000}"/>
            </a:ext>
          </a:extLst>
        </xdr:cNvPr>
        <xdr:cNvSpPr/>
      </xdr:nvSpPr>
      <xdr:spPr bwMode="auto">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7</xdr:row>
      <xdr:rowOff>22225</xdr:rowOff>
    </xdr:from>
    <xdr:ext cx="411266" cy="275717"/>
    <xdr:sp macro="" textlink="">
      <xdr:nvSpPr>
        <xdr:cNvPr id="29" name="テキスト ボックス 28">
          <a:extLst>
            <a:ext uri="{FF2B5EF4-FFF2-40B4-BE49-F238E27FC236}">
              <a16:creationId xmlns:a16="http://schemas.microsoft.com/office/drawing/2014/main" id="{00000000-0008-0000-0500-00001D000000}"/>
            </a:ext>
          </a:extLst>
        </xdr:cNvPr>
        <xdr:cNvSpPr txBox="1"/>
      </xdr:nvSpPr>
      <xdr:spPr>
        <a:xfrm>
          <a:off x="1676400" y="12700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22</xdr:row>
      <xdr:rowOff>117475</xdr:rowOff>
    </xdr:from>
    <xdr:to>
      <xdr:col>33</xdr:col>
      <xdr:colOff>114300</xdr:colOff>
      <xdr:row>22</xdr:row>
      <xdr:rowOff>117475</xdr:rowOff>
    </xdr:to>
    <xdr:cxnSp macro="">
      <xdr:nvCxnSpPr>
        <xdr:cNvPr id="30" name="直線コネクタ 29">
          <a:extLst>
            <a:ext uri="{FF2B5EF4-FFF2-40B4-BE49-F238E27FC236}">
              <a16:creationId xmlns:a16="http://schemas.microsoft.com/office/drawing/2014/main" id="{00000000-0008-0000-0500-00001E000000}"/>
            </a:ext>
          </a:extLst>
        </xdr:cNvPr>
        <xdr:cNvCxnSpPr/>
      </xdr:nvCxnSpPr>
      <xdr:spPr bwMode="auto">
        <a:xfrm>
          <a:off x="2159000" y="3937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21</xdr:row>
      <xdr:rowOff>146702</xdr:rowOff>
    </xdr:from>
    <xdr:ext cx="762000" cy="259045"/>
    <xdr:sp macro="" textlink="">
      <xdr:nvSpPr>
        <xdr:cNvPr id="31" name="テキスト ボックス 30">
          <a:extLst>
            <a:ext uri="{FF2B5EF4-FFF2-40B4-BE49-F238E27FC236}">
              <a16:creationId xmlns:a16="http://schemas.microsoft.com/office/drawing/2014/main" id="{00000000-0008-0000-0500-00001F000000}"/>
            </a:ext>
          </a:extLst>
        </xdr:cNvPr>
        <xdr:cNvSpPr txBox="1"/>
      </xdr:nvSpPr>
      <xdr:spPr>
        <a:xfrm>
          <a:off x="1384300" y="379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21</xdr:row>
      <xdr:rowOff>3175</xdr:rowOff>
    </xdr:from>
    <xdr:to>
      <xdr:col>33</xdr:col>
      <xdr:colOff>114300</xdr:colOff>
      <xdr:row>21</xdr:row>
      <xdr:rowOff>3175</xdr:rowOff>
    </xdr:to>
    <xdr:cxnSp macro="">
      <xdr:nvCxnSpPr>
        <xdr:cNvPr id="32" name="直線コネクタ 31">
          <a:extLst>
            <a:ext uri="{FF2B5EF4-FFF2-40B4-BE49-F238E27FC236}">
              <a16:creationId xmlns:a16="http://schemas.microsoft.com/office/drawing/2014/main" id="{00000000-0008-0000-0500-000020000000}"/>
            </a:ext>
          </a:extLst>
        </xdr:cNvPr>
        <xdr:cNvCxnSpPr/>
      </xdr:nvCxnSpPr>
      <xdr:spPr bwMode="auto">
        <a:xfrm>
          <a:off x="2159000" y="365125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20</xdr:row>
      <xdr:rowOff>32402</xdr:rowOff>
    </xdr:from>
    <xdr:ext cx="762000" cy="259045"/>
    <xdr:sp macro="" textlink="">
      <xdr:nvSpPr>
        <xdr:cNvPr id="33" name="テキスト ボックス 32">
          <a:extLst>
            <a:ext uri="{FF2B5EF4-FFF2-40B4-BE49-F238E27FC236}">
              <a16:creationId xmlns:a16="http://schemas.microsoft.com/office/drawing/2014/main" id="{00000000-0008-0000-0500-000021000000}"/>
            </a:ext>
          </a:extLst>
        </xdr:cNvPr>
        <xdr:cNvSpPr txBox="1"/>
      </xdr:nvSpPr>
      <xdr:spPr>
        <a:xfrm>
          <a:off x="1384300" y="3509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19</xdr:row>
      <xdr:rowOff>60325</xdr:rowOff>
    </xdr:from>
    <xdr:to>
      <xdr:col>33</xdr:col>
      <xdr:colOff>114300</xdr:colOff>
      <xdr:row>19</xdr:row>
      <xdr:rowOff>60325</xdr:rowOff>
    </xdr:to>
    <xdr:cxnSp macro="">
      <xdr:nvCxnSpPr>
        <xdr:cNvPr id="34" name="直線コネクタ 33">
          <a:extLst>
            <a:ext uri="{FF2B5EF4-FFF2-40B4-BE49-F238E27FC236}">
              <a16:creationId xmlns:a16="http://schemas.microsoft.com/office/drawing/2014/main" id="{00000000-0008-0000-0500-000022000000}"/>
            </a:ext>
          </a:extLst>
        </xdr:cNvPr>
        <xdr:cNvCxnSpPr/>
      </xdr:nvCxnSpPr>
      <xdr:spPr bwMode="auto">
        <a:xfrm>
          <a:off x="2159000" y="3365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18</xdr:row>
      <xdr:rowOff>89552</xdr:rowOff>
    </xdr:from>
    <xdr:ext cx="762000" cy="259045"/>
    <xdr:sp macro="" textlink="">
      <xdr:nvSpPr>
        <xdr:cNvPr id="35" name="テキスト ボックス 34">
          <a:extLst>
            <a:ext uri="{FF2B5EF4-FFF2-40B4-BE49-F238E27FC236}">
              <a16:creationId xmlns:a16="http://schemas.microsoft.com/office/drawing/2014/main" id="{00000000-0008-0000-0500-000023000000}"/>
            </a:ext>
          </a:extLst>
        </xdr:cNvPr>
        <xdr:cNvSpPr txBox="1"/>
      </xdr:nvSpPr>
      <xdr:spPr>
        <a:xfrm>
          <a:off x="1384300" y="3223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17</xdr:row>
      <xdr:rowOff>117475</xdr:rowOff>
    </xdr:from>
    <xdr:to>
      <xdr:col>33</xdr:col>
      <xdr:colOff>114300</xdr:colOff>
      <xdr:row>17</xdr:row>
      <xdr:rowOff>117475</xdr:rowOff>
    </xdr:to>
    <xdr:cxnSp macro="">
      <xdr:nvCxnSpPr>
        <xdr:cNvPr id="36" name="直線コネクタ 35">
          <a:extLst>
            <a:ext uri="{FF2B5EF4-FFF2-40B4-BE49-F238E27FC236}">
              <a16:creationId xmlns:a16="http://schemas.microsoft.com/office/drawing/2014/main" id="{00000000-0008-0000-0500-000024000000}"/>
            </a:ext>
          </a:extLst>
        </xdr:cNvPr>
        <xdr:cNvCxnSpPr/>
      </xdr:nvCxnSpPr>
      <xdr:spPr bwMode="auto">
        <a:xfrm>
          <a:off x="2159000" y="307975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16</xdr:row>
      <xdr:rowOff>146702</xdr:rowOff>
    </xdr:from>
    <xdr:ext cx="762000" cy="259045"/>
    <xdr:sp macro="" textlink="">
      <xdr:nvSpPr>
        <xdr:cNvPr id="37" name="テキスト ボックス 36">
          <a:extLst>
            <a:ext uri="{FF2B5EF4-FFF2-40B4-BE49-F238E27FC236}">
              <a16:creationId xmlns:a16="http://schemas.microsoft.com/office/drawing/2014/main" id="{00000000-0008-0000-0500-000025000000}"/>
            </a:ext>
          </a:extLst>
        </xdr:cNvPr>
        <xdr:cNvSpPr txBox="1"/>
      </xdr:nvSpPr>
      <xdr:spPr>
        <a:xfrm>
          <a:off x="1384300" y="2937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16</xdr:row>
      <xdr:rowOff>3175</xdr:rowOff>
    </xdr:from>
    <xdr:to>
      <xdr:col>33</xdr:col>
      <xdr:colOff>114300</xdr:colOff>
      <xdr:row>16</xdr:row>
      <xdr:rowOff>3175</xdr:rowOff>
    </xdr:to>
    <xdr:cxnSp macro="">
      <xdr:nvCxnSpPr>
        <xdr:cNvPr id="38" name="直線コネクタ 37">
          <a:extLst>
            <a:ext uri="{FF2B5EF4-FFF2-40B4-BE49-F238E27FC236}">
              <a16:creationId xmlns:a16="http://schemas.microsoft.com/office/drawing/2014/main" id="{00000000-0008-0000-0500-000026000000}"/>
            </a:ext>
          </a:extLst>
        </xdr:cNvPr>
        <xdr:cNvCxnSpPr/>
      </xdr:nvCxnSpPr>
      <xdr:spPr bwMode="auto">
        <a:xfrm>
          <a:off x="2159000" y="2794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15</xdr:row>
      <xdr:rowOff>32402</xdr:rowOff>
    </xdr:from>
    <xdr:ext cx="762000" cy="259045"/>
    <xdr:sp macro="" textlink="">
      <xdr:nvSpPr>
        <xdr:cNvPr id="39" name="テキスト ボックス 38">
          <a:extLst>
            <a:ext uri="{FF2B5EF4-FFF2-40B4-BE49-F238E27FC236}">
              <a16:creationId xmlns:a16="http://schemas.microsoft.com/office/drawing/2014/main" id="{00000000-0008-0000-0500-000027000000}"/>
            </a:ext>
          </a:extLst>
        </xdr:cNvPr>
        <xdr:cNvSpPr txBox="1"/>
      </xdr:nvSpPr>
      <xdr:spPr>
        <a:xfrm>
          <a:off x="1384300" y="2651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14</xdr:row>
      <xdr:rowOff>60325</xdr:rowOff>
    </xdr:from>
    <xdr:to>
      <xdr:col>33</xdr:col>
      <xdr:colOff>114300</xdr:colOff>
      <xdr:row>14</xdr:row>
      <xdr:rowOff>60325</xdr:rowOff>
    </xdr:to>
    <xdr:cxnSp macro="">
      <xdr:nvCxnSpPr>
        <xdr:cNvPr id="40" name="直線コネクタ 39">
          <a:extLst>
            <a:ext uri="{FF2B5EF4-FFF2-40B4-BE49-F238E27FC236}">
              <a16:creationId xmlns:a16="http://schemas.microsoft.com/office/drawing/2014/main" id="{00000000-0008-0000-0500-000028000000}"/>
            </a:ext>
          </a:extLst>
        </xdr:cNvPr>
        <xdr:cNvCxnSpPr/>
      </xdr:nvCxnSpPr>
      <xdr:spPr bwMode="auto">
        <a:xfrm>
          <a:off x="2159000" y="250825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13</xdr:row>
      <xdr:rowOff>89552</xdr:rowOff>
    </xdr:from>
    <xdr:ext cx="762000" cy="259045"/>
    <xdr:sp macro="" textlink="">
      <xdr:nvSpPr>
        <xdr:cNvPr id="41" name="テキスト ボックス 40">
          <a:extLst>
            <a:ext uri="{FF2B5EF4-FFF2-40B4-BE49-F238E27FC236}">
              <a16:creationId xmlns:a16="http://schemas.microsoft.com/office/drawing/2014/main" id="{00000000-0008-0000-0500-000029000000}"/>
            </a:ext>
          </a:extLst>
        </xdr:cNvPr>
        <xdr:cNvSpPr txBox="1"/>
      </xdr:nvSpPr>
      <xdr:spPr>
        <a:xfrm>
          <a:off x="1384300" y="2366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12</xdr:row>
      <xdr:rowOff>117475</xdr:rowOff>
    </xdr:from>
    <xdr:to>
      <xdr:col>33</xdr:col>
      <xdr:colOff>114300</xdr:colOff>
      <xdr:row>12</xdr:row>
      <xdr:rowOff>117475</xdr:rowOff>
    </xdr:to>
    <xdr:cxnSp macro="">
      <xdr:nvCxnSpPr>
        <xdr:cNvPr id="42" name="直線コネクタ 41">
          <a:extLst>
            <a:ext uri="{FF2B5EF4-FFF2-40B4-BE49-F238E27FC236}">
              <a16:creationId xmlns:a16="http://schemas.microsoft.com/office/drawing/2014/main" id="{00000000-0008-0000-0500-00002A000000}"/>
            </a:ext>
          </a:extLst>
        </xdr:cNvPr>
        <xdr:cNvCxnSpPr/>
      </xdr:nvCxnSpPr>
      <xdr:spPr bwMode="auto">
        <a:xfrm>
          <a:off x="2159000" y="2222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11</xdr:row>
      <xdr:rowOff>146702</xdr:rowOff>
    </xdr:from>
    <xdr:ext cx="762000" cy="259045"/>
    <xdr:sp macro="" textlink="">
      <xdr:nvSpPr>
        <xdr:cNvPr id="43" name="テキスト ボックス 42">
          <a:extLst>
            <a:ext uri="{FF2B5EF4-FFF2-40B4-BE49-F238E27FC236}">
              <a16:creationId xmlns:a16="http://schemas.microsoft.com/office/drawing/2014/main" id="{00000000-0008-0000-0500-00002B000000}"/>
            </a:ext>
          </a:extLst>
        </xdr:cNvPr>
        <xdr:cNvSpPr txBox="1"/>
      </xdr:nvSpPr>
      <xdr:spPr>
        <a:xfrm>
          <a:off x="1384300" y="2080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11</xdr:row>
      <xdr:rowOff>3175</xdr:rowOff>
    </xdr:from>
    <xdr:to>
      <xdr:col>33</xdr:col>
      <xdr:colOff>114300</xdr:colOff>
      <xdr:row>11</xdr:row>
      <xdr:rowOff>3175</xdr:rowOff>
    </xdr:to>
    <xdr:cxnSp macro="">
      <xdr:nvCxnSpPr>
        <xdr:cNvPr id="44" name="直線コネクタ 43">
          <a:extLst>
            <a:ext uri="{FF2B5EF4-FFF2-40B4-BE49-F238E27FC236}">
              <a16:creationId xmlns:a16="http://schemas.microsoft.com/office/drawing/2014/main" id="{00000000-0008-0000-0500-00002C000000}"/>
            </a:ext>
          </a:extLst>
        </xdr:cNvPr>
        <xdr:cNvCxnSpPr/>
      </xdr:nvCxnSpPr>
      <xdr:spPr bwMode="auto">
        <a:xfrm>
          <a:off x="2159000" y="193675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10</xdr:row>
      <xdr:rowOff>32402</xdr:rowOff>
    </xdr:from>
    <xdr:ext cx="762000" cy="259045"/>
    <xdr:sp macro="" textlink="">
      <xdr:nvSpPr>
        <xdr:cNvPr id="45" name="テキスト ボックス 44">
          <a:extLst>
            <a:ext uri="{FF2B5EF4-FFF2-40B4-BE49-F238E27FC236}">
              <a16:creationId xmlns:a16="http://schemas.microsoft.com/office/drawing/2014/main" id="{00000000-0008-0000-0500-00002D000000}"/>
            </a:ext>
          </a:extLst>
        </xdr:cNvPr>
        <xdr:cNvSpPr txBox="1"/>
      </xdr:nvSpPr>
      <xdr:spPr>
        <a:xfrm>
          <a:off x="1384300" y="1794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9</xdr:row>
      <xdr:rowOff>60325</xdr:rowOff>
    </xdr:to>
    <xdr:cxnSp macro="">
      <xdr:nvCxnSpPr>
        <xdr:cNvPr id="46" name="直線コネクタ 45">
          <a:extLst>
            <a:ext uri="{FF2B5EF4-FFF2-40B4-BE49-F238E27FC236}">
              <a16:creationId xmlns:a16="http://schemas.microsoft.com/office/drawing/2014/main" id="{00000000-0008-0000-0500-00002E000000}"/>
            </a:ext>
          </a:extLst>
        </xdr:cNvPr>
        <xdr:cNvCxnSpPr/>
      </xdr:nvCxnSpPr>
      <xdr:spPr bwMode="auto">
        <a:xfrm>
          <a:off x="2159000" y="1651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8</xdr:row>
      <xdr:rowOff>89552</xdr:rowOff>
    </xdr:from>
    <xdr:ext cx="762000" cy="259045"/>
    <xdr:sp macro="" textlink="">
      <xdr:nvSpPr>
        <xdr:cNvPr id="47" name="テキスト ボックス 46">
          <a:extLst>
            <a:ext uri="{FF2B5EF4-FFF2-40B4-BE49-F238E27FC236}">
              <a16:creationId xmlns:a16="http://schemas.microsoft.com/office/drawing/2014/main" id="{00000000-0008-0000-0500-00002F000000}"/>
            </a:ext>
          </a:extLst>
        </xdr:cNvPr>
        <xdr:cNvSpPr txBox="1"/>
      </xdr:nvSpPr>
      <xdr:spPr>
        <a:xfrm>
          <a:off x="1384300" y="150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22</xdr:row>
      <xdr:rowOff>117475</xdr:rowOff>
    </xdr:to>
    <xdr:sp macro="" textlink="">
      <xdr:nvSpPr>
        <xdr:cNvPr id="48" name="人口1人当たり決算額の推移グラフ枠130">
          <a:extLst>
            <a:ext uri="{FF2B5EF4-FFF2-40B4-BE49-F238E27FC236}">
              <a16:creationId xmlns:a16="http://schemas.microsoft.com/office/drawing/2014/main" id="{00000000-0008-0000-0500-000030000000}"/>
            </a:ext>
          </a:extLst>
        </xdr:cNvPr>
        <xdr:cNvSpPr/>
      </xdr:nvSpPr>
      <xdr:spPr bwMode="auto">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11</xdr:row>
      <xdr:rowOff>171444</xdr:rowOff>
    </xdr:from>
    <xdr:to>
      <xdr:col>29</xdr:col>
      <xdr:colOff>127000</xdr:colOff>
      <xdr:row>20</xdr:row>
      <xdr:rowOff>51057</xdr:rowOff>
    </xdr:to>
    <xdr:cxnSp macro="">
      <xdr:nvCxnSpPr>
        <xdr:cNvPr id="49" name="直線コネクタ 48">
          <a:extLst>
            <a:ext uri="{FF2B5EF4-FFF2-40B4-BE49-F238E27FC236}">
              <a16:creationId xmlns:a16="http://schemas.microsoft.com/office/drawing/2014/main" id="{00000000-0008-0000-0500-000031000000}"/>
            </a:ext>
          </a:extLst>
        </xdr:cNvPr>
        <xdr:cNvCxnSpPr/>
      </xdr:nvCxnSpPr>
      <xdr:spPr bwMode="auto">
        <a:xfrm flipV="1">
          <a:off x="5651500" y="2105019"/>
          <a:ext cx="0" cy="1422663"/>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20</xdr:row>
      <xdr:rowOff>23134</xdr:rowOff>
    </xdr:from>
    <xdr:ext cx="762000" cy="259045"/>
    <xdr:sp macro="" textlink="">
      <xdr:nvSpPr>
        <xdr:cNvPr id="50" name="人口1人当たり決算額の推移最小値テキスト130">
          <a:extLst>
            <a:ext uri="{FF2B5EF4-FFF2-40B4-BE49-F238E27FC236}">
              <a16:creationId xmlns:a16="http://schemas.microsoft.com/office/drawing/2014/main" id="{00000000-0008-0000-0500-000032000000}"/>
            </a:ext>
          </a:extLst>
        </xdr:cNvPr>
        <xdr:cNvSpPr txBox="1"/>
      </xdr:nvSpPr>
      <xdr:spPr>
        <a:xfrm>
          <a:off x="5740400" y="349975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72,973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20</xdr:row>
      <xdr:rowOff>51057</xdr:rowOff>
    </xdr:from>
    <xdr:to>
      <xdr:col>30</xdr:col>
      <xdr:colOff>25400</xdr:colOff>
      <xdr:row>20</xdr:row>
      <xdr:rowOff>51057</xdr:rowOff>
    </xdr:to>
    <xdr:cxnSp macro="">
      <xdr:nvCxnSpPr>
        <xdr:cNvPr id="51" name="直線コネクタ 50">
          <a:extLst>
            <a:ext uri="{FF2B5EF4-FFF2-40B4-BE49-F238E27FC236}">
              <a16:creationId xmlns:a16="http://schemas.microsoft.com/office/drawing/2014/main" id="{00000000-0008-0000-0500-000033000000}"/>
            </a:ext>
          </a:extLst>
        </xdr:cNvPr>
        <xdr:cNvCxnSpPr/>
      </xdr:nvCxnSpPr>
      <xdr:spPr bwMode="auto">
        <a:xfrm>
          <a:off x="5562600" y="3527682"/>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10</xdr:row>
      <xdr:rowOff>86371</xdr:rowOff>
    </xdr:from>
    <xdr:ext cx="762000" cy="259045"/>
    <xdr:sp macro="" textlink="">
      <xdr:nvSpPr>
        <xdr:cNvPr id="52" name="人口1人当たり決算額の推移最大値テキスト130">
          <a:extLst>
            <a:ext uri="{FF2B5EF4-FFF2-40B4-BE49-F238E27FC236}">
              <a16:creationId xmlns:a16="http://schemas.microsoft.com/office/drawing/2014/main" id="{00000000-0008-0000-0500-000034000000}"/>
            </a:ext>
          </a:extLst>
        </xdr:cNvPr>
        <xdr:cNvSpPr txBox="1"/>
      </xdr:nvSpPr>
      <xdr:spPr>
        <a:xfrm>
          <a:off x="5740400" y="184849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222,334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11</xdr:row>
      <xdr:rowOff>171444</xdr:rowOff>
    </xdr:from>
    <xdr:to>
      <xdr:col>30</xdr:col>
      <xdr:colOff>25400</xdr:colOff>
      <xdr:row>11</xdr:row>
      <xdr:rowOff>171444</xdr:rowOff>
    </xdr:to>
    <xdr:cxnSp macro="">
      <xdr:nvCxnSpPr>
        <xdr:cNvPr id="53" name="直線コネクタ 52">
          <a:extLst>
            <a:ext uri="{FF2B5EF4-FFF2-40B4-BE49-F238E27FC236}">
              <a16:creationId xmlns:a16="http://schemas.microsoft.com/office/drawing/2014/main" id="{00000000-0008-0000-0500-000035000000}"/>
            </a:ext>
          </a:extLst>
        </xdr:cNvPr>
        <xdr:cNvCxnSpPr/>
      </xdr:nvCxnSpPr>
      <xdr:spPr bwMode="auto">
        <a:xfrm>
          <a:off x="5562600" y="2105019"/>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14</xdr:row>
      <xdr:rowOff>85842</xdr:rowOff>
    </xdr:from>
    <xdr:to>
      <xdr:col>29</xdr:col>
      <xdr:colOff>127000</xdr:colOff>
      <xdr:row>15</xdr:row>
      <xdr:rowOff>80108</xdr:rowOff>
    </xdr:to>
    <xdr:cxnSp macro="">
      <xdr:nvCxnSpPr>
        <xdr:cNvPr id="54" name="直線コネクタ 53">
          <a:extLst>
            <a:ext uri="{FF2B5EF4-FFF2-40B4-BE49-F238E27FC236}">
              <a16:creationId xmlns:a16="http://schemas.microsoft.com/office/drawing/2014/main" id="{00000000-0008-0000-0500-000036000000}"/>
            </a:ext>
          </a:extLst>
        </xdr:cNvPr>
        <xdr:cNvCxnSpPr/>
      </xdr:nvCxnSpPr>
      <xdr:spPr bwMode="auto">
        <a:xfrm flipV="1">
          <a:off x="5003800" y="2533767"/>
          <a:ext cx="647700" cy="165716"/>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16</xdr:row>
      <xdr:rowOff>120696</xdr:rowOff>
    </xdr:from>
    <xdr:ext cx="762000" cy="259045"/>
    <xdr:sp macro="" textlink="">
      <xdr:nvSpPr>
        <xdr:cNvPr id="55" name="人口1人当たり決算額の推移平均値テキスト130">
          <a:extLst>
            <a:ext uri="{FF2B5EF4-FFF2-40B4-BE49-F238E27FC236}">
              <a16:creationId xmlns:a16="http://schemas.microsoft.com/office/drawing/2014/main" id="{00000000-0008-0000-0500-000037000000}"/>
            </a:ext>
          </a:extLst>
        </xdr:cNvPr>
        <xdr:cNvSpPr txBox="1"/>
      </xdr:nvSpPr>
      <xdr:spPr>
        <a:xfrm>
          <a:off x="5740400" y="291152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129,397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16</xdr:row>
      <xdr:rowOff>148619</xdr:rowOff>
    </xdr:from>
    <xdr:to>
      <xdr:col>29</xdr:col>
      <xdr:colOff>177800</xdr:colOff>
      <xdr:row>17</xdr:row>
      <xdr:rowOff>78769</xdr:rowOff>
    </xdr:to>
    <xdr:sp macro="" textlink="">
      <xdr:nvSpPr>
        <xdr:cNvPr id="56" name="フローチャート: 判断 55">
          <a:extLst>
            <a:ext uri="{FF2B5EF4-FFF2-40B4-BE49-F238E27FC236}">
              <a16:creationId xmlns:a16="http://schemas.microsoft.com/office/drawing/2014/main" id="{00000000-0008-0000-0500-000038000000}"/>
            </a:ext>
          </a:extLst>
        </xdr:cNvPr>
        <xdr:cNvSpPr/>
      </xdr:nvSpPr>
      <xdr:spPr bwMode="auto">
        <a:xfrm>
          <a:off x="5600700" y="293944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15</xdr:row>
      <xdr:rowOff>80108</xdr:rowOff>
    </xdr:from>
    <xdr:to>
      <xdr:col>26</xdr:col>
      <xdr:colOff>50800</xdr:colOff>
      <xdr:row>15</xdr:row>
      <xdr:rowOff>93910</xdr:rowOff>
    </xdr:to>
    <xdr:cxnSp macro="">
      <xdr:nvCxnSpPr>
        <xdr:cNvPr id="57" name="直線コネクタ 56">
          <a:extLst>
            <a:ext uri="{FF2B5EF4-FFF2-40B4-BE49-F238E27FC236}">
              <a16:creationId xmlns:a16="http://schemas.microsoft.com/office/drawing/2014/main" id="{00000000-0008-0000-0500-000039000000}"/>
            </a:ext>
          </a:extLst>
        </xdr:cNvPr>
        <xdr:cNvCxnSpPr/>
      </xdr:nvCxnSpPr>
      <xdr:spPr bwMode="auto">
        <a:xfrm flipV="1">
          <a:off x="4305300" y="2699483"/>
          <a:ext cx="698500" cy="13802"/>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17</xdr:row>
      <xdr:rowOff>70637</xdr:rowOff>
    </xdr:from>
    <xdr:to>
      <xdr:col>26</xdr:col>
      <xdr:colOff>101600</xdr:colOff>
      <xdr:row>18</xdr:row>
      <xdr:rowOff>787</xdr:rowOff>
    </xdr:to>
    <xdr:sp macro="" textlink="">
      <xdr:nvSpPr>
        <xdr:cNvPr id="58" name="フローチャート: 判断 57">
          <a:extLst>
            <a:ext uri="{FF2B5EF4-FFF2-40B4-BE49-F238E27FC236}">
              <a16:creationId xmlns:a16="http://schemas.microsoft.com/office/drawing/2014/main" id="{00000000-0008-0000-0500-00003A000000}"/>
            </a:ext>
          </a:extLst>
        </xdr:cNvPr>
        <xdr:cNvSpPr/>
      </xdr:nvSpPr>
      <xdr:spPr bwMode="auto">
        <a:xfrm>
          <a:off x="4953000" y="3032912"/>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17</xdr:row>
      <xdr:rowOff>157014</xdr:rowOff>
    </xdr:from>
    <xdr:ext cx="736600" cy="259045"/>
    <xdr:sp macro="" textlink="">
      <xdr:nvSpPr>
        <xdr:cNvPr id="59" name="テキスト ボックス 58">
          <a:extLst>
            <a:ext uri="{FF2B5EF4-FFF2-40B4-BE49-F238E27FC236}">
              <a16:creationId xmlns:a16="http://schemas.microsoft.com/office/drawing/2014/main" id="{00000000-0008-0000-0500-00003B000000}"/>
            </a:ext>
          </a:extLst>
        </xdr:cNvPr>
        <xdr:cNvSpPr txBox="1"/>
      </xdr:nvSpPr>
      <xdr:spPr>
        <a:xfrm>
          <a:off x="4622800" y="311928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119,584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15</xdr:row>
      <xdr:rowOff>93910</xdr:rowOff>
    </xdr:from>
    <xdr:to>
      <xdr:col>22</xdr:col>
      <xdr:colOff>114300</xdr:colOff>
      <xdr:row>15</xdr:row>
      <xdr:rowOff>115103</xdr:rowOff>
    </xdr:to>
    <xdr:cxnSp macro="">
      <xdr:nvCxnSpPr>
        <xdr:cNvPr id="60" name="直線コネクタ 59">
          <a:extLst>
            <a:ext uri="{FF2B5EF4-FFF2-40B4-BE49-F238E27FC236}">
              <a16:creationId xmlns:a16="http://schemas.microsoft.com/office/drawing/2014/main" id="{00000000-0008-0000-0500-00003C000000}"/>
            </a:ext>
          </a:extLst>
        </xdr:cNvPr>
        <xdr:cNvCxnSpPr/>
      </xdr:nvCxnSpPr>
      <xdr:spPr bwMode="auto">
        <a:xfrm flipV="1">
          <a:off x="3606800" y="2713285"/>
          <a:ext cx="698500" cy="21193"/>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17</xdr:row>
      <xdr:rowOff>109395</xdr:rowOff>
    </xdr:from>
    <xdr:to>
      <xdr:col>22</xdr:col>
      <xdr:colOff>165100</xdr:colOff>
      <xdr:row>18</xdr:row>
      <xdr:rowOff>39545</xdr:rowOff>
    </xdr:to>
    <xdr:sp macro="" textlink="">
      <xdr:nvSpPr>
        <xdr:cNvPr id="61" name="フローチャート: 判断 60">
          <a:extLst>
            <a:ext uri="{FF2B5EF4-FFF2-40B4-BE49-F238E27FC236}">
              <a16:creationId xmlns:a16="http://schemas.microsoft.com/office/drawing/2014/main" id="{00000000-0008-0000-0500-00003D000000}"/>
            </a:ext>
          </a:extLst>
        </xdr:cNvPr>
        <xdr:cNvSpPr/>
      </xdr:nvSpPr>
      <xdr:spPr bwMode="auto">
        <a:xfrm>
          <a:off x="4254500" y="307167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18</xdr:row>
      <xdr:rowOff>24322</xdr:rowOff>
    </xdr:from>
    <xdr:ext cx="762000" cy="259045"/>
    <xdr:sp macro="" textlink="">
      <xdr:nvSpPr>
        <xdr:cNvPr id="62" name="テキスト ボックス 61">
          <a:extLst>
            <a:ext uri="{FF2B5EF4-FFF2-40B4-BE49-F238E27FC236}">
              <a16:creationId xmlns:a16="http://schemas.microsoft.com/office/drawing/2014/main" id="{00000000-0008-0000-0500-00003E000000}"/>
            </a:ext>
          </a:extLst>
        </xdr:cNvPr>
        <xdr:cNvSpPr txBox="1"/>
      </xdr:nvSpPr>
      <xdr:spPr>
        <a:xfrm>
          <a:off x="3924300" y="31580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115,515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15</xdr:row>
      <xdr:rowOff>115103</xdr:rowOff>
    </xdr:from>
    <xdr:to>
      <xdr:col>18</xdr:col>
      <xdr:colOff>177800</xdr:colOff>
      <xdr:row>15</xdr:row>
      <xdr:rowOff>152241</xdr:rowOff>
    </xdr:to>
    <xdr:cxnSp macro="">
      <xdr:nvCxnSpPr>
        <xdr:cNvPr id="63" name="直線コネクタ 62">
          <a:extLst>
            <a:ext uri="{FF2B5EF4-FFF2-40B4-BE49-F238E27FC236}">
              <a16:creationId xmlns:a16="http://schemas.microsoft.com/office/drawing/2014/main" id="{00000000-0008-0000-0500-00003F000000}"/>
            </a:ext>
          </a:extLst>
        </xdr:cNvPr>
        <xdr:cNvCxnSpPr/>
      </xdr:nvCxnSpPr>
      <xdr:spPr bwMode="auto">
        <a:xfrm flipV="1">
          <a:off x="2908300" y="2734478"/>
          <a:ext cx="698500" cy="37138"/>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17</xdr:row>
      <xdr:rowOff>119596</xdr:rowOff>
    </xdr:from>
    <xdr:to>
      <xdr:col>19</xdr:col>
      <xdr:colOff>38100</xdr:colOff>
      <xdr:row>18</xdr:row>
      <xdr:rowOff>49746</xdr:rowOff>
    </xdr:to>
    <xdr:sp macro="" textlink="">
      <xdr:nvSpPr>
        <xdr:cNvPr id="64" name="フローチャート: 判断 63">
          <a:extLst>
            <a:ext uri="{FF2B5EF4-FFF2-40B4-BE49-F238E27FC236}">
              <a16:creationId xmlns:a16="http://schemas.microsoft.com/office/drawing/2014/main" id="{00000000-0008-0000-0500-000040000000}"/>
            </a:ext>
          </a:extLst>
        </xdr:cNvPr>
        <xdr:cNvSpPr/>
      </xdr:nvSpPr>
      <xdr:spPr bwMode="auto">
        <a:xfrm>
          <a:off x="3556000" y="3081871"/>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18</xdr:row>
      <xdr:rowOff>34523</xdr:rowOff>
    </xdr:from>
    <xdr:ext cx="762000" cy="259045"/>
    <xdr:sp macro="" textlink="">
      <xdr:nvSpPr>
        <xdr:cNvPr id="65" name="テキスト ボックス 64">
          <a:extLst>
            <a:ext uri="{FF2B5EF4-FFF2-40B4-BE49-F238E27FC236}">
              <a16:creationId xmlns:a16="http://schemas.microsoft.com/office/drawing/2014/main" id="{00000000-0008-0000-0500-000041000000}"/>
            </a:ext>
          </a:extLst>
        </xdr:cNvPr>
        <xdr:cNvSpPr txBox="1"/>
      </xdr:nvSpPr>
      <xdr:spPr>
        <a:xfrm>
          <a:off x="3225800" y="31682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114,444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17</xdr:row>
      <xdr:rowOff>159182</xdr:rowOff>
    </xdr:from>
    <xdr:to>
      <xdr:col>15</xdr:col>
      <xdr:colOff>101600</xdr:colOff>
      <xdr:row>18</xdr:row>
      <xdr:rowOff>89332</xdr:rowOff>
    </xdr:to>
    <xdr:sp macro="" textlink="">
      <xdr:nvSpPr>
        <xdr:cNvPr id="66" name="フローチャート: 判断 65">
          <a:extLst>
            <a:ext uri="{FF2B5EF4-FFF2-40B4-BE49-F238E27FC236}">
              <a16:creationId xmlns:a16="http://schemas.microsoft.com/office/drawing/2014/main" id="{00000000-0008-0000-0500-000042000000}"/>
            </a:ext>
          </a:extLst>
        </xdr:cNvPr>
        <xdr:cNvSpPr/>
      </xdr:nvSpPr>
      <xdr:spPr bwMode="auto">
        <a:xfrm>
          <a:off x="2857500" y="3121457"/>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18</xdr:row>
      <xdr:rowOff>74109</xdr:rowOff>
    </xdr:from>
    <xdr:ext cx="762000" cy="259045"/>
    <xdr:sp macro="" textlink="">
      <xdr:nvSpPr>
        <xdr:cNvPr id="67" name="テキスト ボックス 66">
          <a:extLst>
            <a:ext uri="{FF2B5EF4-FFF2-40B4-BE49-F238E27FC236}">
              <a16:creationId xmlns:a16="http://schemas.microsoft.com/office/drawing/2014/main" id="{00000000-0008-0000-0500-000043000000}"/>
            </a:ext>
          </a:extLst>
        </xdr:cNvPr>
        <xdr:cNvSpPr txBox="1"/>
      </xdr:nvSpPr>
      <xdr:spPr>
        <a:xfrm>
          <a:off x="2527300" y="32078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110,288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22</xdr:row>
      <xdr:rowOff>140352</xdr:rowOff>
    </xdr:from>
    <xdr:ext cx="762000" cy="259045"/>
    <xdr:sp macro="" textlink="">
      <xdr:nvSpPr>
        <xdr:cNvPr id="68" name="テキスト ボックス 67">
          <a:extLst>
            <a:ext uri="{FF2B5EF4-FFF2-40B4-BE49-F238E27FC236}">
              <a16:creationId xmlns:a16="http://schemas.microsoft.com/office/drawing/2014/main" id="{00000000-0008-0000-0500-000044000000}"/>
            </a:ext>
          </a:extLst>
        </xdr:cNvPr>
        <xdr:cNvSpPr txBox="1"/>
      </xdr:nvSpPr>
      <xdr:spPr>
        <a:xfrm>
          <a:off x="54737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22</xdr:row>
      <xdr:rowOff>140352</xdr:rowOff>
    </xdr:from>
    <xdr:ext cx="762000" cy="259045"/>
    <xdr:sp macro="" textlink="">
      <xdr:nvSpPr>
        <xdr:cNvPr id="69" name="テキスト ボックス 68">
          <a:extLst>
            <a:ext uri="{FF2B5EF4-FFF2-40B4-BE49-F238E27FC236}">
              <a16:creationId xmlns:a16="http://schemas.microsoft.com/office/drawing/2014/main" id="{00000000-0008-0000-0500-000045000000}"/>
            </a:ext>
          </a:extLst>
        </xdr:cNvPr>
        <xdr:cNvSpPr txBox="1"/>
      </xdr:nvSpPr>
      <xdr:spPr>
        <a:xfrm>
          <a:off x="4826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22</xdr:row>
      <xdr:rowOff>140352</xdr:rowOff>
    </xdr:from>
    <xdr:ext cx="762000" cy="259045"/>
    <xdr:sp macro="" textlink="">
      <xdr:nvSpPr>
        <xdr:cNvPr id="70" name="テキスト ボックス 69">
          <a:extLst>
            <a:ext uri="{FF2B5EF4-FFF2-40B4-BE49-F238E27FC236}">
              <a16:creationId xmlns:a16="http://schemas.microsoft.com/office/drawing/2014/main" id="{00000000-0008-0000-0500-000046000000}"/>
            </a:ext>
          </a:extLst>
        </xdr:cNvPr>
        <xdr:cNvSpPr txBox="1"/>
      </xdr:nvSpPr>
      <xdr:spPr>
        <a:xfrm>
          <a:off x="4127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22</xdr:row>
      <xdr:rowOff>140352</xdr:rowOff>
    </xdr:from>
    <xdr:ext cx="762000" cy="259045"/>
    <xdr:sp macro="" textlink="">
      <xdr:nvSpPr>
        <xdr:cNvPr id="71" name="テキスト ボックス 70">
          <a:extLst>
            <a:ext uri="{FF2B5EF4-FFF2-40B4-BE49-F238E27FC236}">
              <a16:creationId xmlns:a16="http://schemas.microsoft.com/office/drawing/2014/main" id="{00000000-0008-0000-0500-000047000000}"/>
            </a:ext>
          </a:extLst>
        </xdr:cNvPr>
        <xdr:cNvSpPr txBox="1"/>
      </xdr:nvSpPr>
      <xdr:spPr>
        <a:xfrm>
          <a:off x="3429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22</xdr:row>
      <xdr:rowOff>140352</xdr:rowOff>
    </xdr:from>
    <xdr:ext cx="762000" cy="259045"/>
    <xdr:sp macro="" textlink="">
      <xdr:nvSpPr>
        <xdr:cNvPr id="72" name="テキスト ボックス 71">
          <a:extLst>
            <a:ext uri="{FF2B5EF4-FFF2-40B4-BE49-F238E27FC236}">
              <a16:creationId xmlns:a16="http://schemas.microsoft.com/office/drawing/2014/main" id="{00000000-0008-0000-0500-000048000000}"/>
            </a:ext>
          </a:extLst>
        </xdr:cNvPr>
        <xdr:cNvSpPr txBox="1"/>
      </xdr:nvSpPr>
      <xdr:spPr>
        <a:xfrm>
          <a:off x="2730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14</xdr:row>
      <xdr:rowOff>35042</xdr:rowOff>
    </xdr:from>
    <xdr:to>
      <xdr:col>29</xdr:col>
      <xdr:colOff>177800</xdr:colOff>
      <xdr:row>14</xdr:row>
      <xdr:rowOff>136642</xdr:rowOff>
    </xdr:to>
    <xdr:sp macro="" textlink="">
      <xdr:nvSpPr>
        <xdr:cNvPr id="73" name="楕円 72">
          <a:extLst>
            <a:ext uri="{FF2B5EF4-FFF2-40B4-BE49-F238E27FC236}">
              <a16:creationId xmlns:a16="http://schemas.microsoft.com/office/drawing/2014/main" id="{00000000-0008-0000-0500-000049000000}"/>
            </a:ext>
          </a:extLst>
        </xdr:cNvPr>
        <xdr:cNvSpPr/>
      </xdr:nvSpPr>
      <xdr:spPr bwMode="auto">
        <a:xfrm>
          <a:off x="5600700" y="2482967"/>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13</xdr:row>
      <xdr:rowOff>51569</xdr:rowOff>
    </xdr:from>
    <xdr:ext cx="762000" cy="259045"/>
    <xdr:sp macro="" textlink="">
      <xdr:nvSpPr>
        <xdr:cNvPr id="74" name="人口1人当たり決算額の推移該当値テキスト130">
          <a:extLst>
            <a:ext uri="{FF2B5EF4-FFF2-40B4-BE49-F238E27FC236}">
              <a16:creationId xmlns:a16="http://schemas.microsoft.com/office/drawing/2014/main" id="{00000000-0008-0000-0500-00004A000000}"/>
            </a:ext>
          </a:extLst>
        </xdr:cNvPr>
        <xdr:cNvSpPr txBox="1"/>
      </xdr:nvSpPr>
      <xdr:spPr>
        <a:xfrm>
          <a:off x="5740400" y="23280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177,321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15</xdr:row>
      <xdr:rowOff>29308</xdr:rowOff>
    </xdr:from>
    <xdr:to>
      <xdr:col>26</xdr:col>
      <xdr:colOff>101600</xdr:colOff>
      <xdr:row>15</xdr:row>
      <xdr:rowOff>130908</xdr:rowOff>
    </xdr:to>
    <xdr:sp macro="" textlink="">
      <xdr:nvSpPr>
        <xdr:cNvPr id="75" name="楕円 74">
          <a:extLst>
            <a:ext uri="{FF2B5EF4-FFF2-40B4-BE49-F238E27FC236}">
              <a16:creationId xmlns:a16="http://schemas.microsoft.com/office/drawing/2014/main" id="{00000000-0008-0000-0500-00004B000000}"/>
            </a:ext>
          </a:extLst>
        </xdr:cNvPr>
        <xdr:cNvSpPr/>
      </xdr:nvSpPr>
      <xdr:spPr bwMode="auto">
        <a:xfrm>
          <a:off x="4953000" y="2648683"/>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13</xdr:row>
      <xdr:rowOff>141085</xdr:rowOff>
    </xdr:from>
    <xdr:ext cx="736600" cy="259045"/>
    <xdr:sp macro="" textlink="">
      <xdr:nvSpPr>
        <xdr:cNvPr id="76" name="テキスト ボックス 75">
          <a:extLst>
            <a:ext uri="{FF2B5EF4-FFF2-40B4-BE49-F238E27FC236}">
              <a16:creationId xmlns:a16="http://schemas.microsoft.com/office/drawing/2014/main" id="{00000000-0008-0000-0500-00004C000000}"/>
            </a:ext>
          </a:extLst>
        </xdr:cNvPr>
        <xdr:cNvSpPr txBox="1"/>
      </xdr:nvSpPr>
      <xdr:spPr>
        <a:xfrm>
          <a:off x="4622800" y="241756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159,923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15</xdr:row>
      <xdr:rowOff>43110</xdr:rowOff>
    </xdr:from>
    <xdr:to>
      <xdr:col>22</xdr:col>
      <xdr:colOff>165100</xdr:colOff>
      <xdr:row>15</xdr:row>
      <xdr:rowOff>144710</xdr:rowOff>
    </xdr:to>
    <xdr:sp macro="" textlink="">
      <xdr:nvSpPr>
        <xdr:cNvPr id="77" name="楕円 76">
          <a:extLst>
            <a:ext uri="{FF2B5EF4-FFF2-40B4-BE49-F238E27FC236}">
              <a16:creationId xmlns:a16="http://schemas.microsoft.com/office/drawing/2014/main" id="{00000000-0008-0000-0500-00004D000000}"/>
            </a:ext>
          </a:extLst>
        </xdr:cNvPr>
        <xdr:cNvSpPr/>
      </xdr:nvSpPr>
      <xdr:spPr bwMode="auto">
        <a:xfrm>
          <a:off x="4254500" y="266248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13</xdr:row>
      <xdr:rowOff>154887</xdr:rowOff>
    </xdr:from>
    <xdr:ext cx="762000" cy="259045"/>
    <xdr:sp macro="" textlink="">
      <xdr:nvSpPr>
        <xdr:cNvPr id="78" name="テキスト ボックス 77">
          <a:extLst>
            <a:ext uri="{FF2B5EF4-FFF2-40B4-BE49-F238E27FC236}">
              <a16:creationId xmlns:a16="http://schemas.microsoft.com/office/drawing/2014/main" id="{00000000-0008-0000-0500-00004E000000}"/>
            </a:ext>
          </a:extLst>
        </xdr:cNvPr>
        <xdr:cNvSpPr txBox="1"/>
      </xdr:nvSpPr>
      <xdr:spPr>
        <a:xfrm>
          <a:off x="3924300" y="24313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158,474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15</xdr:row>
      <xdr:rowOff>64303</xdr:rowOff>
    </xdr:from>
    <xdr:to>
      <xdr:col>19</xdr:col>
      <xdr:colOff>38100</xdr:colOff>
      <xdr:row>15</xdr:row>
      <xdr:rowOff>165903</xdr:rowOff>
    </xdr:to>
    <xdr:sp macro="" textlink="">
      <xdr:nvSpPr>
        <xdr:cNvPr id="79" name="楕円 78">
          <a:extLst>
            <a:ext uri="{FF2B5EF4-FFF2-40B4-BE49-F238E27FC236}">
              <a16:creationId xmlns:a16="http://schemas.microsoft.com/office/drawing/2014/main" id="{00000000-0008-0000-0500-00004F000000}"/>
            </a:ext>
          </a:extLst>
        </xdr:cNvPr>
        <xdr:cNvSpPr/>
      </xdr:nvSpPr>
      <xdr:spPr bwMode="auto">
        <a:xfrm>
          <a:off x="3556000" y="2683678"/>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14</xdr:row>
      <xdr:rowOff>4630</xdr:rowOff>
    </xdr:from>
    <xdr:ext cx="762000" cy="259045"/>
    <xdr:sp macro="" textlink="">
      <xdr:nvSpPr>
        <xdr:cNvPr id="80" name="テキスト ボックス 79">
          <a:extLst>
            <a:ext uri="{FF2B5EF4-FFF2-40B4-BE49-F238E27FC236}">
              <a16:creationId xmlns:a16="http://schemas.microsoft.com/office/drawing/2014/main" id="{00000000-0008-0000-0500-000050000000}"/>
            </a:ext>
          </a:extLst>
        </xdr:cNvPr>
        <xdr:cNvSpPr txBox="1"/>
      </xdr:nvSpPr>
      <xdr:spPr>
        <a:xfrm>
          <a:off x="3225800" y="245255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156,249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15</xdr:row>
      <xdr:rowOff>101441</xdr:rowOff>
    </xdr:from>
    <xdr:to>
      <xdr:col>15</xdr:col>
      <xdr:colOff>101600</xdr:colOff>
      <xdr:row>16</xdr:row>
      <xdr:rowOff>31591</xdr:rowOff>
    </xdr:to>
    <xdr:sp macro="" textlink="">
      <xdr:nvSpPr>
        <xdr:cNvPr id="81" name="楕円 80">
          <a:extLst>
            <a:ext uri="{FF2B5EF4-FFF2-40B4-BE49-F238E27FC236}">
              <a16:creationId xmlns:a16="http://schemas.microsoft.com/office/drawing/2014/main" id="{00000000-0008-0000-0500-000051000000}"/>
            </a:ext>
          </a:extLst>
        </xdr:cNvPr>
        <xdr:cNvSpPr/>
      </xdr:nvSpPr>
      <xdr:spPr bwMode="auto">
        <a:xfrm>
          <a:off x="2857500" y="2720816"/>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14</xdr:row>
      <xdr:rowOff>41768</xdr:rowOff>
    </xdr:from>
    <xdr:ext cx="762000" cy="259045"/>
    <xdr:sp macro="" textlink="">
      <xdr:nvSpPr>
        <xdr:cNvPr id="82" name="テキスト ボックス 81">
          <a:extLst>
            <a:ext uri="{FF2B5EF4-FFF2-40B4-BE49-F238E27FC236}">
              <a16:creationId xmlns:a16="http://schemas.microsoft.com/office/drawing/2014/main" id="{00000000-0008-0000-0500-000052000000}"/>
            </a:ext>
          </a:extLst>
        </xdr:cNvPr>
        <xdr:cNvSpPr txBox="1"/>
      </xdr:nvSpPr>
      <xdr:spPr>
        <a:xfrm>
          <a:off x="2527300" y="24896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152,350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29</xdr:row>
      <xdr:rowOff>12700</xdr:rowOff>
    </xdr:from>
    <xdr:to>
      <xdr:col>33</xdr:col>
      <xdr:colOff>114300</xdr:colOff>
      <xdr:row>30</xdr:row>
      <xdr:rowOff>95250</xdr:rowOff>
    </xdr:to>
    <xdr:sp macro="" textlink="">
      <xdr:nvSpPr>
        <xdr:cNvPr id="83" name="正方形/長方形 82">
          <a:extLst>
            <a:ext uri="{FF2B5EF4-FFF2-40B4-BE49-F238E27FC236}">
              <a16:creationId xmlns:a16="http://schemas.microsoft.com/office/drawing/2014/main" id="{00000000-0008-0000-0500-000053000000}"/>
            </a:ext>
          </a:extLst>
        </xdr:cNvPr>
        <xdr:cNvSpPr/>
      </xdr:nvSpPr>
      <xdr:spPr bwMode="auto">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29</xdr:row>
      <xdr:rowOff>12700</xdr:rowOff>
    </xdr:from>
    <xdr:to>
      <xdr:col>7</xdr:col>
      <xdr:colOff>127000</xdr:colOff>
      <xdr:row>33</xdr:row>
      <xdr:rowOff>298450</xdr:rowOff>
    </xdr:to>
    <xdr:sp macro="" textlink="">
      <xdr:nvSpPr>
        <xdr:cNvPr id="84" name="角丸四角形 83">
          <a:extLst>
            <a:ext uri="{FF2B5EF4-FFF2-40B4-BE49-F238E27FC236}">
              <a16:creationId xmlns:a16="http://schemas.microsoft.com/office/drawing/2014/main" id="{00000000-0008-0000-0500-000054000000}"/>
            </a:ext>
          </a:extLst>
        </xdr:cNvPr>
        <xdr:cNvSpPr/>
      </xdr:nvSpPr>
      <xdr:spPr bwMode="auto">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29</xdr:row>
      <xdr:rowOff>127000</xdr:rowOff>
    </xdr:from>
    <xdr:to>
      <xdr:col>9</xdr:col>
      <xdr:colOff>12700</xdr:colOff>
      <xdr:row>31</xdr:row>
      <xdr:rowOff>38100</xdr:rowOff>
    </xdr:to>
    <xdr:sp macro="" textlink="">
      <xdr:nvSpPr>
        <xdr:cNvPr id="85" name="正方形/長方形 84">
          <a:extLst>
            <a:ext uri="{FF2B5EF4-FFF2-40B4-BE49-F238E27FC236}">
              <a16:creationId xmlns:a16="http://schemas.microsoft.com/office/drawing/2014/main" id="{00000000-0008-0000-0500-000055000000}"/>
            </a:ext>
          </a:extLst>
        </xdr:cNvPr>
        <xdr:cNvSpPr/>
      </xdr:nvSpPr>
      <xdr:spPr bwMode="auto">
        <a:xfrm>
          <a:off x="457200" y="51943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31</xdr:row>
      <xdr:rowOff>50800</xdr:rowOff>
    </xdr:from>
    <xdr:to>
      <xdr:col>9</xdr:col>
      <xdr:colOff>12700</xdr:colOff>
      <xdr:row>31</xdr:row>
      <xdr:rowOff>304800</xdr:rowOff>
    </xdr:to>
    <xdr:sp macro="" textlink="">
      <xdr:nvSpPr>
        <xdr:cNvPr id="86" name="正方形/長方形 85">
          <a:extLst>
            <a:ext uri="{FF2B5EF4-FFF2-40B4-BE49-F238E27FC236}">
              <a16:creationId xmlns:a16="http://schemas.microsoft.com/office/drawing/2014/main" id="{00000000-0008-0000-0500-000056000000}"/>
            </a:ext>
          </a:extLst>
        </xdr:cNvPr>
        <xdr:cNvSpPr/>
      </xdr:nvSpPr>
      <xdr:spPr bwMode="auto">
        <a:xfrm>
          <a:off x="457200" y="54610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32</xdr:row>
      <xdr:rowOff>12700</xdr:rowOff>
    </xdr:from>
    <xdr:to>
      <xdr:col>9</xdr:col>
      <xdr:colOff>12700</xdr:colOff>
      <xdr:row>34</xdr:row>
      <xdr:rowOff>133350</xdr:rowOff>
    </xdr:to>
    <xdr:sp macro="" textlink="">
      <xdr:nvSpPr>
        <xdr:cNvPr id="87" name="正方形/長方形 86">
          <a:extLst>
            <a:ext uri="{FF2B5EF4-FFF2-40B4-BE49-F238E27FC236}">
              <a16:creationId xmlns:a16="http://schemas.microsoft.com/office/drawing/2014/main" id="{00000000-0008-0000-0500-000057000000}"/>
            </a:ext>
          </a:extLst>
        </xdr:cNvPr>
        <xdr:cNvSpPr/>
      </xdr:nvSpPr>
      <xdr:spPr bwMode="auto">
        <a:xfrm>
          <a:off x="457200" y="57658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30</xdr:row>
      <xdr:rowOff>19050</xdr:rowOff>
    </xdr:from>
    <xdr:to>
      <xdr:col>1</xdr:col>
      <xdr:colOff>177800</xdr:colOff>
      <xdr:row>30</xdr:row>
      <xdr:rowOff>19050</xdr:rowOff>
    </xdr:to>
    <xdr:cxnSp macro="">
      <xdr:nvCxnSpPr>
        <xdr:cNvPr id="88" name="直線コネクタ 87">
          <a:extLst>
            <a:ext uri="{FF2B5EF4-FFF2-40B4-BE49-F238E27FC236}">
              <a16:creationId xmlns:a16="http://schemas.microsoft.com/office/drawing/2014/main" id="{00000000-0008-0000-0500-000058000000}"/>
            </a:ext>
          </a:extLst>
        </xdr:cNvPr>
        <xdr:cNvCxnSpPr/>
      </xdr:nvCxnSpPr>
      <xdr:spPr bwMode="auto">
        <a:xfrm flipH="1">
          <a:off x="196850" y="52578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31</xdr:row>
      <xdr:rowOff>304800</xdr:rowOff>
    </xdr:from>
    <xdr:to>
      <xdr:col>1</xdr:col>
      <xdr:colOff>92075</xdr:colOff>
      <xdr:row>32</xdr:row>
      <xdr:rowOff>101600</xdr:rowOff>
    </xdr:to>
    <xdr:cxnSp macro="">
      <xdr:nvCxnSpPr>
        <xdr:cNvPr id="89" name="直線コネクタ 88">
          <a:extLst>
            <a:ext uri="{FF2B5EF4-FFF2-40B4-BE49-F238E27FC236}">
              <a16:creationId xmlns:a16="http://schemas.microsoft.com/office/drawing/2014/main" id="{00000000-0008-0000-0500-000059000000}"/>
            </a:ext>
          </a:extLst>
        </xdr:cNvPr>
        <xdr:cNvCxnSpPr/>
      </xdr:nvCxnSpPr>
      <xdr:spPr bwMode="auto">
        <a:xfrm>
          <a:off x="282575" y="57150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31</xdr:row>
      <xdr:rowOff>304800</xdr:rowOff>
    </xdr:from>
    <xdr:to>
      <xdr:col>1</xdr:col>
      <xdr:colOff>177800</xdr:colOff>
      <xdr:row>31</xdr:row>
      <xdr:rowOff>304800</xdr:rowOff>
    </xdr:to>
    <xdr:cxnSp macro="">
      <xdr:nvCxnSpPr>
        <xdr:cNvPr id="90" name="直線コネクタ 89">
          <a:extLst>
            <a:ext uri="{FF2B5EF4-FFF2-40B4-BE49-F238E27FC236}">
              <a16:creationId xmlns:a16="http://schemas.microsoft.com/office/drawing/2014/main" id="{00000000-0008-0000-0500-00005A000000}"/>
            </a:ext>
          </a:extLst>
        </xdr:cNvPr>
        <xdr:cNvCxnSpPr/>
      </xdr:nvCxnSpPr>
      <xdr:spPr bwMode="auto">
        <a:xfrm flipH="1">
          <a:off x="196850" y="5715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33</xdr:row>
      <xdr:rowOff>28575</xdr:rowOff>
    </xdr:from>
    <xdr:to>
      <xdr:col>1</xdr:col>
      <xdr:colOff>92075</xdr:colOff>
      <xdr:row>33</xdr:row>
      <xdr:rowOff>168275</xdr:rowOff>
    </xdr:to>
    <xdr:cxnSp macro="">
      <xdr:nvCxnSpPr>
        <xdr:cNvPr id="91" name="直線コネクタ 90">
          <a:extLst>
            <a:ext uri="{FF2B5EF4-FFF2-40B4-BE49-F238E27FC236}">
              <a16:creationId xmlns:a16="http://schemas.microsoft.com/office/drawing/2014/main" id="{00000000-0008-0000-0500-00005B000000}"/>
            </a:ext>
          </a:extLst>
        </xdr:cNvPr>
        <xdr:cNvCxnSpPr/>
      </xdr:nvCxnSpPr>
      <xdr:spPr bwMode="auto">
        <a:xfrm flipV="1">
          <a:off x="282575" y="59531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33</xdr:row>
      <xdr:rowOff>171450</xdr:rowOff>
    </xdr:from>
    <xdr:to>
      <xdr:col>1</xdr:col>
      <xdr:colOff>177800</xdr:colOff>
      <xdr:row>33</xdr:row>
      <xdr:rowOff>171450</xdr:rowOff>
    </xdr:to>
    <xdr:cxnSp macro="">
      <xdr:nvCxnSpPr>
        <xdr:cNvPr id="92" name="直線コネクタ 91">
          <a:extLst>
            <a:ext uri="{FF2B5EF4-FFF2-40B4-BE49-F238E27FC236}">
              <a16:creationId xmlns:a16="http://schemas.microsoft.com/office/drawing/2014/main" id="{00000000-0008-0000-0500-00005C000000}"/>
            </a:ext>
          </a:extLst>
        </xdr:cNvPr>
        <xdr:cNvCxnSpPr/>
      </xdr:nvCxnSpPr>
      <xdr:spPr bwMode="auto">
        <a:xfrm flipH="1">
          <a:off x="196850" y="6096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29</xdr:row>
      <xdr:rowOff>139700</xdr:rowOff>
    </xdr:from>
    <xdr:to>
      <xdr:col>1</xdr:col>
      <xdr:colOff>142875</xdr:colOff>
      <xdr:row>30</xdr:row>
      <xdr:rowOff>69850</xdr:rowOff>
    </xdr:to>
    <xdr:sp macro="" textlink="">
      <xdr:nvSpPr>
        <xdr:cNvPr id="93" name="楕円 92">
          <a:extLst>
            <a:ext uri="{FF2B5EF4-FFF2-40B4-BE49-F238E27FC236}">
              <a16:creationId xmlns:a16="http://schemas.microsoft.com/office/drawing/2014/main" id="{00000000-0008-0000-0500-00005D000000}"/>
            </a:ext>
          </a:extLst>
        </xdr:cNvPr>
        <xdr:cNvSpPr/>
      </xdr:nvSpPr>
      <xdr:spPr bwMode="auto">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31</xdr:row>
      <xdr:rowOff>63500</xdr:rowOff>
    </xdr:from>
    <xdr:to>
      <xdr:col>1</xdr:col>
      <xdr:colOff>142875</xdr:colOff>
      <xdr:row>31</xdr:row>
      <xdr:rowOff>165100</xdr:rowOff>
    </xdr:to>
    <xdr:sp macro="" textlink="">
      <xdr:nvSpPr>
        <xdr:cNvPr id="94" name="フローチャート: 判断 93">
          <a:extLst>
            <a:ext uri="{FF2B5EF4-FFF2-40B4-BE49-F238E27FC236}">
              <a16:creationId xmlns:a16="http://schemas.microsoft.com/office/drawing/2014/main" id="{00000000-0008-0000-0500-00005E000000}"/>
            </a:ext>
          </a:extLst>
        </xdr:cNvPr>
        <xdr:cNvSpPr/>
      </xdr:nvSpPr>
      <xdr:spPr bwMode="auto">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31</xdr:row>
      <xdr:rowOff>241300</xdr:rowOff>
    </xdr:from>
    <xdr:to>
      <xdr:col>33</xdr:col>
      <xdr:colOff>114300</xdr:colOff>
      <xdr:row>39</xdr:row>
      <xdr:rowOff>298450</xdr:rowOff>
    </xdr:to>
    <xdr:sp macro="" textlink="">
      <xdr:nvSpPr>
        <xdr:cNvPr id="95" name="正方形/長方形 94">
          <a:extLst>
            <a:ext uri="{FF2B5EF4-FFF2-40B4-BE49-F238E27FC236}">
              <a16:creationId xmlns:a16="http://schemas.microsoft.com/office/drawing/2014/main" id="{00000000-0008-0000-0500-00005F000000}"/>
            </a:ext>
          </a:extLst>
        </xdr:cNvPr>
        <xdr:cNvSpPr/>
      </xdr:nvSpPr>
      <xdr:spPr bwMode="auto">
        <a:xfrm>
          <a:off x="2159000" y="56515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30</xdr:row>
      <xdr:rowOff>31750</xdr:rowOff>
    </xdr:from>
    <xdr:ext cx="411266" cy="275717"/>
    <xdr:sp macro="" textlink="">
      <xdr:nvSpPr>
        <xdr:cNvPr id="96" name="テキスト ボックス 95">
          <a:extLst>
            <a:ext uri="{FF2B5EF4-FFF2-40B4-BE49-F238E27FC236}">
              <a16:creationId xmlns:a16="http://schemas.microsoft.com/office/drawing/2014/main" id="{00000000-0008-0000-0500-000060000000}"/>
            </a:ext>
          </a:extLst>
        </xdr:cNvPr>
        <xdr:cNvSpPr txBox="1"/>
      </xdr:nvSpPr>
      <xdr:spPr>
        <a:xfrm>
          <a:off x="1676400" y="52705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39</xdr:row>
      <xdr:rowOff>298450</xdr:rowOff>
    </xdr:from>
    <xdr:to>
      <xdr:col>33</xdr:col>
      <xdr:colOff>114300</xdr:colOff>
      <xdr:row>39</xdr:row>
      <xdr:rowOff>298450</xdr:rowOff>
    </xdr:to>
    <xdr:cxnSp macro="">
      <xdr:nvCxnSpPr>
        <xdr:cNvPr id="97" name="直線コネクタ 96">
          <a:extLst>
            <a:ext uri="{FF2B5EF4-FFF2-40B4-BE49-F238E27FC236}">
              <a16:creationId xmlns:a16="http://schemas.microsoft.com/office/drawing/2014/main" id="{00000000-0008-0000-0500-000061000000}"/>
            </a:ext>
          </a:extLst>
        </xdr:cNvPr>
        <xdr:cNvCxnSpPr/>
      </xdr:nvCxnSpPr>
      <xdr:spPr bwMode="auto">
        <a:xfrm>
          <a:off x="2159000" y="7937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38</xdr:row>
      <xdr:rowOff>143328</xdr:rowOff>
    </xdr:from>
    <xdr:to>
      <xdr:col>33</xdr:col>
      <xdr:colOff>114300</xdr:colOff>
      <xdr:row>38</xdr:row>
      <xdr:rowOff>143328</xdr:rowOff>
    </xdr:to>
    <xdr:cxnSp macro="">
      <xdr:nvCxnSpPr>
        <xdr:cNvPr id="98" name="直線コネクタ 97">
          <a:extLst>
            <a:ext uri="{FF2B5EF4-FFF2-40B4-BE49-F238E27FC236}">
              <a16:creationId xmlns:a16="http://schemas.microsoft.com/office/drawing/2014/main" id="{00000000-0008-0000-0500-000062000000}"/>
            </a:ext>
          </a:extLst>
        </xdr:cNvPr>
        <xdr:cNvCxnSpPr/>
      </xdr:nvCxnSpPr>
      <xdr:spPr bwMode="auto">
        <a:xfrm>
          <a:off x="2159000" y="7610928"/>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38</xdr:row>
      <xdr:rowOff>1105</xdr:rowOff>
    </xdr:from>
    <xdr:ext cx="762000" cy="259045"/>
    <xdr:sp macro="" textlink="">
      <xdr:nvSpPr>
        <xdr:cNvPr id="99" name="テキスト ボックス 98">
          <a:extLst>
            <a:ext uri="{FF2B5EF4-FFF2-40B4-BE49-F238E27FC236}">
              <a16:creationId xmlns:a16="http://schemas.microsoft.com/office/drawing/2014/main" id="{00000000-0008-0000-0500-000063000000}"/>
            </a:ext>
          </a:extLst>
        </xdr:cNvPr>
        <xdr:cNvSpPr txBox="1"/>
      </xdr:nvSpPr>
      <xdr:spPr>
        <a:xfrm>
          <a:off x="1384300" y="7468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37</xdr:row>
      <xdr:rowOff>159657</xdr:rowOff>
    </xdr:from>
    <xdr:to>
      <xdr:col>33</xdr:col>
      <xdr:colOff>114300</xdr:colOff>
      <xdr:row>37</xdr:row>
      <xdr:rowOff>159657</xdr:rowOff>
    </xdr:to>
    <xdr:cxnSp macro="">
      <xdr:nvCxnSpPr>
        <xdr:cNvPr id="100" name="直線コネクタ 99">
          <a:extLst>
            <a:ext uri="{FF2B5EF4-FFF2-40B4-BE49-F238E27FC236}">
              <a16:creationId xmlns:a16="http://schemas.microsoft.com/office/drawing/2014/main" id="{00000000-0008-0000-0500-000064000000}"/>
            </a:ext>
          </a:extLst>
        </xdr:cNvPr>
        <xdr:cNvCxnSpPr/>
      </xdr:nvCxnSpPr>
      <xdr:spPr bwMode="auto">
        <a:xfrm>
          <a:off x="2159000" y="7284357"/>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37</xdr:row>
      <xdr:rowOff>17434</xdr:rowOff>
    </xdr:from>
    <xdr:ext cx="762000" cy="259045"/>
    <xdr:sp macro="" textlink="">
      <xdr:nvSpPr>
        <xdr:cNvPr id="101" name="テキスト ボックス 100">
          <a:extLst>
            <a:ext uri="{FF2B5EF4-FFF2-40B4-BE49-F238E27FC236}">
              <a16:creationId xmlns:a16="http://schemas.microsoft.com/office/drawing/2014/main" id="{00000000-0008-0000-0500-000065000000}"/>
            </a:ext>
          </a:extLst>
        </xdr:cNvPr>
        <xdr:cNvSpPr txBox="1"/>
      </xdr:nvSpPr>
      <xdr:spPr>
        <a:xfrm>
          <a:off x="1384300" y="7142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36</xdr:row>
      <xdr:rowOff>4535</xdr:rowOff>
    </xdr:from>
    <xdr:to>
      <xdr:col>33</xdr:col>
      <xdr:colOff>114300</xdr:colOff>
      <xdr:row>36</xdr:row>
      <xdr:rowOff>4535</xdr:rowOff>
    </xdr:to>
    <xdr:cxnSp macro="">
      <xdr:nvCxnSpPr>
        <xdr:cNvPr id="102" name="直線コネクタ 101">
          <a:extLst>
            <a:ext uri="{FF2B5EF4-FFF2-40B4-BE49-F238E27FC236}">
              <a16:creationId xmlns:a16="http://schemas.microsoft.com/office/drawing/2014/main" id="{00000000-0008-0000-0500-000066000000}"/>
            </a:ext>
          </a:extLst>
        </xdr:cNvPr>
        <xdr:cNvCxnSpPr/>
      </xdr:nvCxnSpPr>
      <xdr:spPr bwMode="auto">
        <a:xfrm>
          <a:off x="2159000" y="6957785"/>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35</xdr:row>
      <xdr:rowOff>205212</xdr:rowOff>
    </xdr:from>
    <xdr:ext cx="762000" cy="259045"/>
    <xdr:sp macro="" textlink="">
      <xdr:nvSpPr>
        <xdr:cNvPr id="103" name="テキスト ボックス 102">
          <a:extLst>
            <a:ext uri="{FF2B5EF4-FFF2-40B4-BE49-F238E27FC236}">
              <a16:creationId xmlns:a16="http://schemas.microsoft.com/office/drawing/2014/main" id="{00000000-0008-0000-0500-000067000000}"/>
            </a:ext>
          </a:extLst>
        </xdr:cNvPr>
        <xdr:cNvSpPr txBox="1"/>
      </xdr:nvSpPr>
      <xdr:spPr>
        <a:xfrm>
          <a:off x="1384300" y="6815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35</xdr:row>
      <xdr:rowOff>20865</xdr:rowOff>
    </xdr:from>
    <xdr:to>
      <xdr:col>33</xdr:col>
      <xdr:colOff>114300</xdr:colOff>
      <xdr:row>35</xdr:row>
      <xdr:rowOff>20865</xdr:rowOff>
    </xdr:to>
    <xdr:cxnSp macro="">
      <xdr:nvCxnSpPr>
        <xdr:cNvPr id="104" name="直線コネクタ 103">
          <a:extLst>
            <a:ext uri="{FF2B5EF4-FFF2-40B4-BE49-F238E27FC236}">
              <a16:creationId xmlns:a16="http://schemas.microsoft.com/office/drawing/2014/main" id="{00000000-0008-0000-0500-000068000000}"/>
            </a:ext>
          </a:extLst>
        </xdr:cNvPr>
        <xdr:cNvCxnSpPr/>
      </xdr:nvCxnSpPr>
      <xdr:spPr bwMode="auto">
        <a:xfrm>
          <a:off x="2159000" y="6631215"/>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34</xdr:row>
      <xdr:rowOff>221542</xdr:rowOff>
    </xdr:from>
    <xdr:ext cx="762000" cy="259045"/>
    <xdr:sp macro="" textlink="">
      <xdr:nvSpPr>
        <xdr:cNvPr id="105" name="テキスト ボックス 104">
          <a:extLst>
            <a:ext uri="{FF2B5EF4-FFF2-40B4-BE49-F238E27FC236}">
              <a16:creationId xmlns:a16="http://schemas.microsoft.com/office/drawing/2014/main" id="{00000000-0008-0000-0500-000069000000}"/>
            </a:ext>
          </a:extLst>
        </xdr:cNvPr>
        <xdr:cNvSpPr txBox="1"/>
      </xdr:nvSpPr>
      <xdr:spPr>
        <a:xfrm>
          <a:off x="1384300" y="6488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34</xdr:row>
      <xdr:rowOff>37193</xdr:rowOff>
    </xdr:from>
    <xdr:to>
      <xdr:col>33</xdr:col>
      <xdr:colOff>114300</xdr:colOff>
      <xdr:row>34</xdr:row>
      <xdr:rowOff>37193</xdr:rowOff>
    </xdr:to>
    <xdr:cxnSp macro="">
      <xdr:nvCxnSpPr>
        <xdr:cNvPr id="106" name="直線コネクタ 105">
          <a:extLst>
            <a:ext uri="{FF2B5EF4-FFF2-40B4-BE49-F238E27FC236}">
              <a16:creationId xmlns:a16="http://schemas.microsoft.com/office/drawing/2014/main" id="{00000000-0008-0000-0500-00006A000000}"/>
            </a:ext>
          </a:extLst>
        </xdr:cNvPr>
        <xdr:cNvCxnSpPr/>
      </xdr:nvCxnSpPr>
      <xdr:spPr bwMode="auto">
        <a:xfrm>
          <a:off x="2159000" y="6304643"/>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33</xdr:row>
      <xdr:rowOff>237870</xdr:rowOff>
    </xdr:from>
    <xdr:ext cx="762000" cy="259045"/>
    <xdr:sp macro="" textlink="">
      <xdr:nvSpPr>
        <xdr:cNvPr id="107" name="テキスト ボックス 106">
          <a:extLst>
            <a:ext uri="{FF2B5EF4-FFF2-40B4-BE49-F238E27FC236}">
              <a16:creationId xmlns:a16="http://schemas.microsoft.com/office/drawing/2014/main" id="{00000000-0008-0000-0500-00006B000000}"/>
            </a:ext>
          </a:extLst>
        </xdr:cNvPr>
        <xdr:cNvSpPr txBox="1"/>
      </xdr:nvSpPr>
      <xdr:spPr>
        <a:xfrm>
          <a:off x="1384300" y="6162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33</xdr:row>
      <xdr:rowOff>53522</xdr:rowOff>
    </xdr:from>
    <xdr:to>
      <xdr:col>33</xdr:col>
      <xdr:colOff>114300</xdr:colOff>
      <xdr:row>33</xdr:row>
      <xdr:rowOff>53522</xdr:rowOff>
    </xdr:to>
    <xdr:cxnSp macro="">
      <xdr:nvCxnSpPr>
        <xdr:cNvPr id="108" name="直線コネクタ 107">
          <a:extLst>
            <a:ext uri="{FF2B5EF4-FFF2-40B4-BE49-F238E27FC236}">
              <a16:creationId xmlns:a16="http://schemas.microsoft.com/office/drawing/2014/main" id="{00000000-0008-0000-0500-00006C000000}"/>
            </a:ext>
          </a:extLst>
        </xdr:cNvPr>
        <xdr:cNvCxnSpPr/>
      </xdr:nvCxnSpPr>
      <xdr:spPr bwMode="auto">
        <a:xfrm>
          <a:off x="2159000" y="5978072"/>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32</xdr:row>
      <xdr:rowOff>82749</xdr:rowOff>
    </xdr:from>
    <xdr:ext cx="762000" cy="259045"/>
    <xdr:sp macro="" textlink="">
      <xdr:nvSpPr>
        <xdr:cNvPr id="109" name="テキスト ボックス 108">
          <a:extLst>
            <a:ext uri="{FF2B5EF4-FFF2-40B4-BE49-F238E27FC236}">
              <a16:creationId xmlns:a16="http://schemas.microsoft.com/office/drawing/2014/main" id="{00000000-0008-0000-0500-00006D000000}"/>
            </a:ext>
          </a:extLst>
        </xdr:cNvPr>
        <xdr:cNvSpPr txBox="1"/>
      </xdr:nvSpPr>
      <xdr:spPr>
        <a:xfrm>
          <a:off x="1384300" y="5835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31</xdr:row>
      <xdr:rowOff>241300</xdr:rowOff>
    </xdr:to>
    <xdr:cxnSp macro="">
      <xdr:nvCxnSpPr>
        <xdr:cNvPr id="110" name="直線コネクタ 109">
          <a:extLst>
            <a:ext uri="{FF2B5EF4-FFF2-40B4-BE49-F238E27FC236}">
              <a16:creationId xmlns:a16="http://schemas.microsoft.com/office/drawing/2014/main" id="{00000000-0008-0000-0500-00006E000000}"/>
            </a:ext>
          </a:extLst>
        </xdr:cNvPr>
        <xdr:cNvCxnSpPr/>
      </xdr:nvCxnSpPr>
      <xdr:spPr bwMode="auto">
        <a:xfrm>
          <a:off x="2159000" y="5651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31</xdr:row>
      <xdr:rowOff>99077</xdr:rowOff>
    </xdr:from>
    <xdr:ext cx="762000" cy="259045"/>
    <xdr:sp macro="" textlink="">
      <xdr:nvSpPr>
        <xdr:cNvPr id="111" name="テキスト ボックス 110">
          <a:extLst>
            <a:ext uri="{FF2B5EF4-FFF2-40B4-BE49-F238E27FC236}">
              <a16:creationId xmlns:a16="http://schemas.microsoft.com/office/drawing/2014/main" id="{00000000-0008-0000-0500-00006F000000}"/>
            </a:ext>
          </a:extLst>
        </xdr:cNvPr>
        <xdr:cNvSpPr txBox="1"/>
      </xdr:nvSpPr>
      <xdr:spPr>
        <a:xfrm>
          <a:off x="13843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39</xdr:row>
      <xdr:rowOff>298450</xdr:rowOff>
    </xdr:to>
    <xdr:sp macro="" textlink="">
      <xdr:nvSpPr>
        <xdr:cNvPr id="112" name="人口1人当たり決算額の推移グラフ枠445">
          <a:extLst>
            <a:ext uri="{FF2B5EF4-FFF2-40B4-BE49-F238E27FC236}">
              <a16:creationId xmlns:a16="http://schemas.microsoft.com/office/drawing/2014/main" id="{00000000-0008-0000-0500-000070000000}"/>
            </a:ext>
          </a:extLst>
        </xdr:cNvPr>
        <xdr:cNvSpPr/>
      </xdr:nvSpPr>
      <xdr:spPr bwMode="auto">
        <a:xfrm>
          <a:off x="2159000" y="56515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33</xdr:row>
      <xdr:rowOff>154873</xdr:rowOff>
    </xdr:from>
    <xdr:to>
      <xdr:col>29</xdr:col>
      <xdr:colOff>127000</xdr:colOff>
      <xdr:row>39</xdr:row>
      <xdr:rowOff>34299</xdr:rowOff>
    </xdr:to>
    <xdr:cxnSp macro="">
      <xdr:nvCxnSpPr>
        <xdr:cNvPr id="113" name="直線コネクタ 112">
          <a:extLst>
            <a:ext uri="{FF2B5EF4-FFF2-40B4-BE49-F238E27FC236}">
              <a16:creationId xmlns:a16="http://schemas.microsoft.com/office/drawing/2014/main" id="{00000000-0008-0000-0500-000071000000}"/>
            </a:ext>
          </a:extLst>
        </xdr:cNvPr>
        <xdr:cNvCxnSpPr/>
      </xdr:nvCxnSpPr>
      <xdr:spPr bwMode="auto">
        <a:xfrm flipV="1">
          <a:off x="5651500" y="6079423"/>
          <a:ext cx="0" cy="1593926"/>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39</xdr:row>
      <xdr:rowOff>6376</xdr:rowOff>
    </xdr:from>
    <xdr:ext cx="762000" cy="259045"/>
    <xdr:sp macro="" textlink="">
      <xdr:nvSpPr>
        <xdr:cNvPr id="114" name="人口1人当たり決算額の推移最小値テキスト445">
          <a:extLst>
            <a:ext uri="{FF2B5EF4-FFF2-40B4-BE49-F238E27FC236}">
              <a16:creationId xmlns:a16="http://schemas.microsoft.com/office/drawing/2014/main" id="{00000000-0008-0000-0500-000072000000}"/>
            </a:ext>
          </a:extLst>
        </xdr:cNvPr>
        <xdr:cNvSpPr txBox="1"/>
      </xdr:nvSpPr>
      <xdr:spPr>
        <a:xfrm>
          <a:off x="5740400" y="764542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-19,114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39</xdr:row>
      <xdr:rowOff>34299</xdr:rowOff>
    </xdr:from>
    <xdr:to>
      <xdr:col>30</xdr:col>
      <xdr:colOff>25400</xdr:colOff>
      <xdr:row>39</xdr:row>
      <xdr:rowOff>34299</xdr:rowOff>
    </xdr:to>
    <xdr:cxnSp macro="">
      <xdr:nvCxnSpPr>
        <xdr:cNvPr id="115" name="直線コネクタ 114">
          <a:extLst>
            <a:ext uri="{FF2B5EF4-FFF2-40B4-BE49-F238E27FC236}">
              <a16:creationId xmlns:a16="http://schemas.microsoft.com/office/drawing/2014/main" id="{00000000-0008-0000-0500-000073000000}"/>
            </a:ext>
          </a:extLst>
        </xdr:cNvPr>
        <xdr:cNvCxnSpPr/>
      </xdr:nvCxnSpPr>
      <xdr:spPr bwMode="auto">
        <a:xfrm>
          <a:off x="5562600" y="7673349"/>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32</xdr:row>
      <xdr:rowOff>69800</xdr:rowOff>
    </xdr:from>
    <xdr:ext cx="762000" cy="259045"/>
    <xdr:sp macro="" textlink="">
      <xdr:nvSpPr>
        <xdr:cNvPr id="116" name="人口1人当たり決算額の推移最大値テキスト445">
          <a:extLst>
            <a:ext uri="{FF2B5EF4-FFF2-40B4-BE49-F238E27FC236}">
              <a16:creationId xmlns:a16="http://schemas.microsoft.com/office/drawing/2014/main" id="{00000000-0008-0000-0500-000074000000}"/>
            </a:ext>
          </a:extLst>
        </xdr:cNvPr>
        <xdr:cNvSpPr txBox="1"/>
      </xdr:nvSpPr>
      <xdr:spPr>
        <a:xfrm>
          <a:off x="5740400" y="582290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468,965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33</xdr:row>
      <xdr:rowOff>154873</xdr:rowOff>
    </xdr:from>
    <xdr:to>
      <xdr:col>30</xdr:col>
      <xdr:colOff>25400</xdr:colOff>
      <xdr:row>33</xdr:row>
      <xdr:rowOff>154873</xdr:rowOff>
    </xdr:to>
    <xdr:cxnSp macro="">
      <xdr:nvCxnSpPr>
        <xdr:cNvPr id="117" name="直線コネクタ 116">
          <a:extLst>
            <a:ext uri="{FF2B5EF4-FFF2-40B4-BE49-F238E27FC236}">
              <a16:creationId xmlns:a16="http://schemas.microsoft.com/office/drawing/2014/main" id="{00000000-0008-0000-0500-000075000000}"/>
            </a:ext>
          </a:extLst>
        </xdr:cNvPr>
        <xdr:cNvCxnSpPr/>
      </xdr:nvCxnSpPr>
      <xdr:spPr bwMode="auto">
        <a:xfrm>
          <a:off x="5562600" y="6079423"/>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37</xdr:row>
      <xdr:rowOff>329771</xdr:rowOff>
    </xdr:from>
    <xdr:to>
      <xdr:col>29</xdr:col>
      <xdr:colOff>127000</xdr:colOff>
      <xdr:row>37</xdr:row>
      <xdr:rowOff>330153</xdr:rowOff>
    </xdr:to>
    <xdr:cxnSp macro="">
      <xdr:nvCxnSpPr>
        <xdr:cNvPr id="118" name="直線コネクタ 117">
          <a:extLst>
            <a:ext uri="{FF2B5EF4-FFF2-40B4-BE49-F238E27FC236}">
              <a16:creationId xmlns:a16="http://schemas.microsoft.com/office/drawing/2014/main" id="{00000000-0008-0000-0500-000076000000}"/>
            </a:ext>
          </a:extLst>
        </xdr:cNvPr>
        <xdr:cNvCxnSpPr/>
      </xdr:nvCxnSpPr>
      <xdr:spPr bwMode="auto">
        <a:xfrm>
          <a:off x="5003800" y="7454471"/>
          <a:ext cx="647700" cy="382"/>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37</xdr:row>
      <xdr:rowOff>317737</xdr:rowOff>
    </xdr:from>
    <xdr:ext cx="762000" cy="259045"/>
    <xdr:sp macro="" textlink="">
      <xdr:nvSpPr>
        <xdr:cNvPr id="119" name="人口1人当たり決算額の推移平均値テキスト445">
          <a:extLst>
            <a:ext uri="{FF2B5EF4-FFF2-40B4-BE49-F238E27FC236}">
              <a16:creationId xmlns:a16="http://schemas.microsoft.com/office/drawing/2014/main" id="{00000000-0008-0000-0500-000077000000}"/>
            </a:ext>
          </a:extLst>
        </xdr:cNvPr>
        <xdr:cNvSpPr txBox="1"/>
      </xdr:nvSpPr>
      <xdr:spPr>
        <a:xfrm>
          <a:off x="5740400" y="744243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27,488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38</xdr:row>
      <xdr:rowOff>2760</xdr:rowOff>
    </xdr:from>
    <xdr:to>
      <xdr:col>29</xdr:col>
      <xdr:colOff>177800</xdr:colOff>
      <xdr:row>38</xdr:row>
      <xdr:rowOff>104360</xdr:rowOff>
    </xdr:to>
    <xdr:sp macro="" textlink="">
      <xdr:nvSpPr>
        <xdr:cNvPr id="120" name="フローチャート: 判断 119">
          <a:extLst>
            <a:ext uri="{FF2B5EF4-FFF2-40B4-BE49-F238E27FC236}">
              <a16:creationId xmlns:a16="http://schemas.microsoft.com/office/drawing/2014/main" id="{00000000-0008-0000-0500-000078000000}"/>
            </a:ext>
          </a:extLst>
        </xdr:cNvPr>
        <xdr:cNvSpPr/>
      </xdr:nvSpPr>
      <xdr:spPr bwMode="auto">
        <a:xfrm>
          <a:off x="5600700" y="747036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37</xdr:row>
      <xdr:rowOff>329771</xdr:rowOff>
    </xdr:from>
    <xdr:to>
      <xdr:col>26</xdr:col>
      <xdr:colOff>50800</xdr:colOff>
      <xdr:row>37</xdr:row>
      <xdr:rowOff>336903</xdr:rowOff>
    </xdr:to>
    <xdr:cxnSp macro="">
      <xdr:nvCxnSpPr>
        <xdr:cNvPr id="121" name="直線コネクタ 120">
          <a:extLst>
            <a:ext uri="{FF2B5EF4-FFF2-40B4-BE49-F238E27FC236}">
              <a16:creationId xmlns:a16="http://schemas.microsoft.com/office/drawing/2014/main" id="{00000000-0008-0000-0500-000079000000}"/>
            </a:ext>
          </a:extLst>
        </xdr:cNvPr>
        <xdr:cNvCxnSpPr/>
      </xdr:nvCxnSpPr>
      <xdr:spPr bwMode="auto">
        <a:xfrm flipV="1">
          <a:off x="4305300" y="7454471"/>
          <a:ext cx="698500" cy="7132"/>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38</xdr:row>
      <xdr:rowOff>592</xdr:rowOff>
    </xdr:from>
    <xdr:to>
      <xdr:col>26</xdr:col>
      <xdr:colOff>101600</xdr:colOff>
      <xdr:row>38</xdr:row>
      <xdr:rowOff>102192</xdr:rowOff>
    </xdr:to>
    <xdr:sp macro="" textlink="">
      <xdr:nvSpPr>
        <xdr:cNvPr id="122" name="フローチャート: 判断 121">
          <a:extLst>
            <a:ext uri="{FF2B5EF4-FFF2-40B4-BE49-F238E27FC236}">
              <a16:creationId xmlns:a16="http://schemas.microsoft.com/office/drawing/2014/main" id="{00000000-0008-0000-0500-00007A000000}"/>
            </a:ext>
          </a:extLst>
        </xdr:cNvPr>
        <xdr:cNvSpPr/>
      </xdr:nvSpPr>
      <xdr:spPr bwMode="auto">
        <a:xfrm>
          <a:off x="4953000" y="7468192"/>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38</xdr:row>
      <xdr:rowOff>86969</xdr:rowOff>
    </xdr:from>
    <xdr:ext cx="736600" cy="259045"/>
    <xdr:sp macro="" textlink="">
      <xdr:nvSpPr>
        <xdr:cNvPr id="123" name="テキスト ボックス 122">
          <a:extLst>
            <a:ext uri="{FF2B5EF4-FFF2-40B4-BE49-F238E27FC236}">
              <a16:creationId xmlns:a16="http://schemas.microsoft.com/office/drawing/2014/main" id="{00000000-0008-0000-0500-00007B000000}"/>
            </a:ext>
          </a:extLst>
        </xdr:cNvPr>
        <xdr:cNvSpPr txBox="1"/>
      </xdr:nvSpPr>
      <xdr:spPr>
        <a:xfrm>
          <a:off x="4622800" y="755456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28,152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37</xdr:row>
      <xdr:rowOff>336903</xdr:rowOff>
    </xdr:from>
    <xdr:to>
      <xdr:col>22</xdr:col>
      <xdr:colOff>114300</xdr:colOff>
      <xdr:row>37</xdr:row>
      <xdr:rowOff>339474</xdr:rowOff>
    </xdr:to>
    <xdr:cxnSp macro="">
      <xdr:nvCxnSpPr>
        <xdr:cNvPr id="124" name="直線コネクタ 123">
          <a:extLst>
            <a:ext uri="{FF2B5EF4-FFF2-40B4-BE49-F238E27FC236}">
              <a16:creationId xmlns:a16="http://schemas.microsoft.com/office/drawing/2014/main" id="{00000000-0008-0000-0500-00007C000000}"/>
            </a:ext>
          </a:extLst>
        </xdr:cNvPr>
        <xdr:cNvCxnSpPr/>
      </xdr:nvCxnSpPr>
      <xdr:spPr bwMode="auto">
        <a:xfrm flipV="1">
          <a:off x="3606800" y="7461603"/>
          <a:ext cx="698500" cy="2571"/>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38</xdr:row>
      <xdr:rowOff>1536</xdr:rowOff>
    </xdr:from>
    <xdr:to>
      <xdr:col>22</xdr:col>
      <xdr:colOff>165100</xdr:colOff>
      <xdr:row>38</xdr:row>
      <xdr:rowOff>103136</xdr:rowOff>
    </xdr:to>
    <xdr:sp macro="" textlink="">
      <xdr:nvSpPr>
        <xdr:cNvPr id="125" name="フローチャート: 判断 124">
          <a:extLst>
            <a:ext uri="{FF2B5EF4-FFF2-40B4-BE49-F238E27FC236}">
              <a16:creationId xmlns:a16="http://schemas.microsoft.com/office/drawing/2014/main" id="{00000000-0008-0000-0500-00007D000000}"/>
            </a:ext>
          </a:extLst>
        </xdr:cNvPr>
        <xdr:cNvSpPr/>
      </xdr:nvSpPr>
      <xdr:spPr bwMode="auto">
        <a:xfrm>
          <a:off x="4254500" y="746913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38</xdr:row>
      <xdr:rowOff>87913</xdr:rowOff>
    </xdr:from>
    <xdr:ext cx="762000" cy="259045"/>
    <xdr:sp macro="" textlink="">
      <xdr:nvSpPr>
        <xdr:cNvPr id="126" name="テキスト ボックス 125">
          <a:extLst>
            <a:ext uri="{FF2B5EF4-FFF2-40B4-BE49-F238E27FC236}">
              <a16:creationId xmlns:a16="http://schemas.microsoft.com/office/drawing/2014/main" id="{00000000-0008-0000-0500-00007E000000}"/>
            </a:ext>
          </a:extLst>
        </xdr:cNvPr>
        <xdr:cNvSpPr txBox="1"/>
      </xdr:nvSpPr>
      <xdr:spPr>
        <a:xfrm>
          <a:off x="3924300" y="75555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27,863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37</xdr:row>
      <xdr:rowOff>339474</xdr:rowOff>
    </xdr:from>
    <xdr:to>
      <xdr:col>18</xdr:col>
      <xdr:colOff>177800</xdr:colOff>
      <xdr:row>38</xdr:row>
      <xdr:rowOff>20114</xdr:rowOff>
    </xdr:to>
    <xdr:cxnSp macro="">
      <xdr:nvCxnSpPr>
        <xdr:cNvPr id="127" name="直線コネクタ 126">
          <a:extLst>
            <a:ext uri="{FF2B5EF4-FFF2-40B4-BE49-F238E27FC236}">
              <a16:creationId xmlns:a16="http://schemas.microsoft.com/office/drawing/2014/main" id="{00000000-0008-0000-0500-00007F000000}"/>
            </a:ext>
          </a:extLst>
        </xdr:cNvPr>
        <xdr:cNvCxnSpPr/>
      </xdr:nvCxnSpPr>
      <xdr:spPr bwMode="auto">
        <a:xfrm flipV="1">
          <a:off x="2908300" y="7464174"/>
          <a:ext cx="698500" cy="2354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38</xdr:row>
      <xdr:rowOff>5034</xdr:rowOff>
    </xdr:from>
    <xdr:to>
      <xdr:col>19</xdr:col>
      <xdr:colOff>38100</xdr:colOff>
      <xdr:row>38</xdr:row>
      <xdr:rowOff>106634</xdr:rowOff>
    </xdr:to>
    <xdr:sp macro="" textlink="">
      <xdr:nvSpPr>
        <xdr:cNvPr id="128" name="フローチャート: 判断 127">
          <a:extLst>
            <a:ext uri="{FF2B5EF4-FFF2-40B4-BE49-F238E27FC236}">
              <a16:creationId xmlns:a16="http://schemas.microsoft.com/office/drawing/2014/main" id="{00000000-0008-0000-0500-000080000000}"/>
            </a:ext>
          </a:extLst>
        </xdr:cNvPr>
        <xdr:cNvSpPr/>
      </xdr:nvSpPr>
      <xdr:spPr bwMode="auto">
        <a:xfrm>
          <a:off x="3556000" y="747263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38</xdr:row>
      <xdr:rowOff>91411</xdr:rowOff>
    </xdr:from>
    <xdr:ext cx="762000" cy="259045"/>
    <xdr:sp macro="" textlink="">
      <xdr:nvSpPr>
        <xdr:cNvPr id="129" name="テキスト ボックス 128">
          <a:extLst>
            <a:ext uri="{FF2B5EF4-FFF2-40B4-BE49-F238E27FC236}">
              <a16:creationId xmlns:a16="http://schemas.microsoft.com/office/drawing/2014/main" id="{00000000-0008-0000-0500-000081000000}"/>
            </a:ext>
          </a:extLst>
        </xdr:cNvPr>
        <xdr:cNvSpPr txBox="1"/>
      </xdr:nvSpPr>
      <xdr:spPr>
        <a:xfrm>
          <a:off x="3225800" y="75590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26,792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38</xdr:row>
      <xdr:rowOff>10699</xdr:rowOff>
    </xdr:from>
    <xdr:to>
      <xdr:col>15</xdr:col>
      <xdr:colOff>101600</xdr:colOff>
      <xdr:row>38</xdr:row>
      <xdr:rowOff>112299</xdr:rowOff>
    </xdr:to>
    <xdr:sp macro="" textlink="">
      <xdr:nvSpPr>
        <xdr:cNvPr id="130" name="フローチャート: 判断 129">
          <a:extLst>
            <a:ext uri="{FF2B5EF4-FFF2-40B4-BE49-F238E27FC236}">
              <a16:creationId xmlns:a16="http://schemas.microsoft.com/office/drawing/2014/main" id="{00000000-0008-0000-0500-000082000000}"/>
            </a:ext>
          </a:extLst>
        </xdr:cNvPr>
        <xdr:cNvSpPr/>
      </xdr:nvSpPr>
      <xdr:spPr bwMode="auto">
        <a:xfrm>
          <a:off x="2857500" y="7478299"/>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38</xdr:row>
      <xdr:rowOff>97076</xdr:rowOff>
    </xdr:from>
    <xdr:ext cx="762000" cy="259045"/>
    <xdr:sp macro="" textlink="">
      <xdr:nvSpPr>
        <xdr:cNvPr id="131" name="テキスト ボックス 130">
          <a:extLst>
            <a:ext uri="{FF2B5EF4-FFF2-40B4-BE49-F238E27FC236}">
              <a16:creationId xmlns:a16="http://schemas.microsoft.com/office/drawing/2014/main" id="{00000000-0008-0000-0500-000083000000}"/>
            </a:ext>
          </a:extLst>
        </xdr:cNvPr>
        <xdr:cNvSpPr txBox="1"/>
      </xdr:nvSpPr>
      <xdr:spPr>
        <a:xfrm>
          <a:off x="2527300" y="756467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25,057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39</xdr:row>
      <xdr:rowOff>321327</xdr:rowOff>
    </xdr:from>
    <xdr:ext cx="762000" cy="259045"/>
    <xdr:sp macro="" textlink="">
      <xdr:nvSpPr>
        <xdr:cNvPr id="132" name="テキスト ボックス 131">
          <a:extLst>
            <a:ext uri="{FF2B5EF4-FFF2-40B4-BE49-F238E27FC236}">
              <a16:creationId xmlns:a16="http://schemas.microsoft.com/office/drawing/2014/main" id="{00000000-0008-0000-0500-000084000000}"/>
            </a:ext>
          </a:extLst>
        </xdr:cNvPr>
        <xdr:cNvSpPr txBox="1"/>
      </xdr:nvSpPr>
      <xdr:spPr>
        <a:xfrm>
          <a:off x="54737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39</xdr:row>
      <xdr:rowOff>321327</xdr:rowOff>
    </xdr:from>
    <xdr:ext cx="762000" cy="259045"/>
    <xdr:sp macro="" textlink="">
      <xdr:nvSpPr>
        <xdr:cNvPr id="133" name="テキスト ボックス 132">
          <a:extLst>
            <a:ext uri="{FF2B5EF4-FFF2-40B4-BE49-F238E27FC236}">
              <a16:creationId xmlns:a16="http://schemas.microsoft.com/office/drawing/2014/main" id="{00000000-0008-0000-0500-000085000000}"/>
            </a:ext>
          </a:extLst>
        </xdr:cNvPr>
        <xdr:cNvSpPr txBox="1"/>
      </xdr:nvSpPr>
      <xdr:spPr>
        <a:xfrm>
          <a:off x="4826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39</xdr:row>
      <xdr:rowOff>321327</xdr:rowOff>
    </xdr:from>
    <xdr:ext cx="762000" cy="259045"/>
    <xdr:sp macro="" textlink="">
      <xdr:nvSpPr>
        <xdr:cNvPr id="134" name="テキスト ボックス 133">
          <a:extLst>
            <a:ext uri="{FF2B5EF4-FFF2-40B4-BE49-F238E27FC236}">
              <a16:creationId xmlns:a16="http://schemas.microsoft.com/office/drawing/2014/main" id="{00000000-0008-0000-0500-000086000000}"/>
            </a:ext>
          </a:extLst>
        </xdr:cNvPr>
        <xdr:cNvSpPr txBox="1"/>
      </xdr:nvSpPr>
      <xdr:spPr>
        <a:xfrm>
          <a:off x="4127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39</xdr:row>
      <xdr:rowOff>321327</xdr:rowOff>
    </xdr:from>
    <xdr:ext cx="762000" cy="259045"/>
    <xdr:sp macro="" textlink="">
      <xdr:nvSpPr>
        <xdr:cNvPr id="135" name="テキスト ボックス 134">
          <a:extLst>
            <a:ext uri="{FF2B5EF4-FFF2-40B4-BE49-F238E27FC236}">
              <a16:creationId xmlns:a16="http://schemas.microsoft.com/office/drawing/2014/main" id="{00000000-0008-0000-0500-000087000000}"/>
            </a:ext>
          </a:extLst>
        </xdr:cNvPr>
        <xdr:cNvSpPr txBox="1"/>
      </xdr:nvSpPr>
      <xdr:spPr>
        <a:xfrm>
          <a:off x="3429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39</xdr:row>
      <xdr:rowOff>321327</xdr:rowOff>
    </xdr:from>
    <xdr:ext cx="762000" cy="259045"/>
    <xdr:sp macro="" textlink="">
      <xdr:nvSpPr>
        <xdr:cNvPr id="136" name="テキスト ボックス 135">
          <a:extLst>
            <a:ext uri="{FF2B5EF4-FFF2-40B4-BE49-F238E27FC236}">
              <a16:creationId xmlns:a16="http://schemas.microsoft.com/office/drawing/2014/main" id="{00000000-0008-0000-0500-000088000000}"/>
            </a:ext>
          </a:extLst>
        </xdr:cNvPr>
        <xdr:cNvSpPr txBox="1"/>
      </xdr:nvSpPr>
      <xdr:spPr>
        <a:xfrm>
          <a:off x="2730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37</xdr:row>
      <xdr:rowOff>279353</xdr:rowOff>
    </xdr:from>
    <xdr:to>
      <xdr:col>29</xdr:col>
      <xdr:colOff>177800</xdr:colOff>
      <xdr:row>38</xdr:row>
      <xdr:rowOff>38053</xdr:rowOff>
    </xdr:to>
    <xdr:sp macro="" textlink="">
      <xdr:nvSpPr>
        <xdr:cNvPr id="137" name="楕円 136">
          <a:extLst>
            <a:ext uri="{FF2B5EF4-FFF2-40B4-BE49-F238E27FC236}">
              <a16:creationId xmlns:a16="http://schemas.microsoft.com/office/drawing/2014/main" id="{00000000-0008-0000-0500-000089000000}"/>
            </a:ext>
          </a:extLst>
        </xdr:cNvPr>
        <xdr:cNvSpPr/>
      </xdr:nvSpPr>
      <xdr:spPr bwMode="auto">
        <a:xfrm>
          <a:off x="5600700" y="7404053"/>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37</xdr:row>
      <xdr:rowOff>124430</xdr:rowOff>
    </xdr:from>
    <xdr:ext cx="762000" cy="259045"/>
    <xdr:sp macro="" textlink="">
      <xdr:nvSpPr>
        <xdr:cNvPr id="138" name="人口1人当たり決算額の推移該当値テキスト445">
          <a:extLst>
            <a:ext uri="{FF2B5EF4-FFF2-40B4-BE49-F238E27FC236}">
              <a16:creationId xmlns:a16="http://schemas.microsoft.com/office/drawing/2014/main" id="{00000000-0008-0000-0500-00008A000000}"/>
            </a:ext>
          </a:extLst>
        </xdr:cNvPr>
        <xdr:cNvSpPr txBox="1"/>
      </xdr:nvSpPr>
      <xdr:spPr>
        <a:xfrm>
          <a:off x="5740400" y="724913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47,792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37</xdr:row>
      <xdr:rowOff>278971</xdr:rowOff>
    </xdr:from>
    <xdr:to>
      <xdr:col>26</xdr:col>
      <xdr:colOff>101600</xdr:colOff>
      <xdr:row>38</xdr:row>
      <xdr:rowOff>37671</xdr:rowOff>
    </xdr:to>
    <xdr:sp macro="" textlink="">
      <xdr:nvSpPr>
        <xdr:cNvPr id="139" name="楕円 138">
          <a:extLst>
            <a:ext uri="{FF2B5EF4-FFF2-40B4-BE49-F238E27FC236}">
              <a16:creationId xmlns:a16="http://schemas.microsoft.com/office/drawing/2014/main" id="{00000000-0008-0000-0500-00008B000000}"/>
            </a:ext>
          </a:extLst>
        </xdr:cNvPr>
        <xdr:cNvSpPr/>
      </xdr:nvSpPr>
      <xdr:spPr bwMode="auto">
        <a:xfrm>
          <a:off x="4953000" y="7403671"/>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37</xdr:row>
      <xdr:rowOff>47848</xdr:rowOff>
    </xdr:from>
    <xdr:ext cx="736600" cy="259045"/>
    <xdr:sp macro="" textlink="">
      <xdr:nvSpPr>
        <xdr:cNvPr id="140" name="テキスト ボックス 139">
          <a:extLst>
            <a:ext uri="{FF2B5EF4-FFF2-40B4-BE49-F238E27FC236}">
              <a16:creationId xmlns:a16="http://schemas.microsoft.com/office/drawing/2014/main" id="{00000000-0008-0000-0500-00008C000000}"/>
            </a:ext>
          </a:extLst>
        </xdr:cNvPr>
        <xdr:cNvSpPr txBox="1"/>
      </xdr:nvSpPr>
      <xdr:spPr>
        <a:xfrm>
          <a:off x="4622800" y="717254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47,909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37</xdr:row>
      <xdr:rowOff>286103</xdr:rowOff>
    </xdr:from>
    <xdr:to>
      <xdr:col>22</xdr:col>
      <xdr:colOff>165100</xdr:colOff>
      <xdr:row>38</xdr:row>
      <xdr:rowOff>44803</xdr:rowOff>
    </xdr:to>
    <xdr:sp macro="" textlink="">
      <xdr:nvSpPr>
        <xdr:cNvPr id="141" name="楕円 140">
          <a:extLst>
            <a:ext uri="{FF2B5EF4-FFF2-40B4-BE49-F238E27FC236}">
              <a16:creationId xmlns:a16="http://schemas.microsoft.com/office/drawing/2014/main" id="{00000000-0008-0000-0500-00008D000000}"/>
            </a:ext>
          </a:extLst>
        </xdr:cNvPr>
        <xdr:cNvSpPr/>
      </xdr:nvSpPr>
      <xdr:spPr bwMode="auto">
        <a:xfrm>
          <a:off x="4254500" y="7410803"/>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37</xdr:row>
      <xdr:rowOff>54980</xdr:rowOff>
    </xdr:from>
    <xdr:ext cx="762000" cy="259045"/>
    <xdr:sp macro="" textlink="">
      <xdr:nvSpPr>
        <xdr:cNvPr id="142" name="テキスト ボックス 141">
          <a:extLst>
            <a:ext uri="{FF2B5EF4-FFF2-40B4-BE49-F238E27FC236}">
              <a16:creationId xmlns:a16="http://schemas.microsoft.com/office/drawing/2014/main" id="{00000000-0008-0000-0500-00008E000000}"/>
            </a:ext>
          </a:extLst>
        </xdr:cNvPr>
        <xdr:cNvSpPr txBox="1"/>
      </xdr:nvSpPr>
      <xdr:spPr>
        <a:xfrm>
          <a:off x="3924300" y="717968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45,725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37</xdr:row>
      <xdr:rowOff>288674</xdr:rowOff>
    </xdr:from>
    <xdr:to>
      <xdr:col>19</xdr:col>
      <xdr:colOff>38100</xdr:colOff>
      <xdr:row>38</xdr:row>
      <xdr:rowOff>47374</xdr:rowOff>
    </xdr:to>
    <xdr:sp macro="" textlink="">
      <xdr:nvSpPr>
        <xdr:cNvPr id="143" name="楕円 142">
          <a:extLst>
            <a:ext uri="{FF2B5EF4-FFF2-40B4-BE49-F238E27FC236}">
              <a16:creationId xmlns:a16="http://schemas.microsoft.com/office/drawing/2014/main" id="{00000000-0008-0000-0500-00008F000000}"/>
            </a:ext>
          </a:extLst>
        </xdr:cNvPr>
        <xdr:cNvSpPr/>
      </xdr:nvSpPr>
      <xdr:spPr bwMode="auto">
        <a:xfrm>
          <a:off x="3556000" y="7413374"/>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37</xdr:row>
      <xdr:rowOff>57551</xdr:rowOff>
    </xdr:from>
    <xdr:ext cx="762000" cy="259045"/>
    <xdr:sp macro="" textlink="">
      <xdr:nvSpPr>
        <xdr:cNvPr id="144" name="テキスト ボックス 143">
          <a:extLst>
            <a:ext uri="{FF2B5EF4-FFF2-40B4-BE49-F238E27FC236}">
              <a16:creationId xmlns:a16="http://schemas.microsoft.com/office/drawing/2014/main" id="{00000000-0008-0000-0500-000090000000}"/>
            </a:ext>
          </a:extLst>
        </xdr:cNvPr>
        <xdr:cNvSpPr txBox="1"/>
      </xdr:nvSpPr>
      <xdr:spPr>
        <a:xfrm>
          <a:off x="3225800" y="718225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44,938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37</xdr:row>
      <xdr:rowOff>312214</xdr:rowOff>
    </xdr:from>
    <xdr:to>
      <xdr:col>15</xdr:col>
      <xdr:colOff>101600</xdr:colOff>
      <xdr:row>38</xdr:row>
      <xdr:rowOff>70914</xdr:rowOff>
    </xdr:to>
    <xdr:sp macro="" textlink="">
      <xdr:nvSpPr>
        <xdr:cNvPr id="145" name="楕円 144">
          <a:extLst>
            <a:ext uri="{FF2B5EF4-FFF2-40B4-BE49-F238E27FC236}">
              <a16:creationId xmlns:a16="http://schemas.microsoft.com/office/drawing/2014/main" id="{00000000-0008-0000-0500-000091000000}"/>
            </a:ext>
          </a:extLst>
        </xdr:cNvPr>
        <xdr:cNvSpPr/>
      </xdr:nvSpPr>
      <xdr:spPr bwMode="auto">
        <a:xfrm>
          <a:off x="2857500" y="7436914"/>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37</xdr:row>
      <xdr:rowOff>81091</xdr:rowOff>
    </xdr:from>
    <xdr:ext cx="762000" cy="259045"/>
    <xdr:sp macro="" textlink="">
      <xdr:nvSpPr>
        <xdr:cNvPr id="146" name="テキスト ボックス 145">
          <a:extLst>
            <a:ext uri="{FF2B5EF4-FFF2-40B4-BE49-F238E27FC236}">
              <a16:creationId xmlns:a16="http://schemas.microsoft.com/office/drawing/2014/main" id="{00000000-0008-0000-0500-000092000000}"/>
            </a:ext>
          </a:extLst>
        </xdr:cNvPr>
        <xdr:cNvSpPr txBox="1"/>
      </xdr:nvSpPr>
      <xdr:spPr>
        <a:xfrm>
          <a:off x="2527300" y="72057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37,730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117761" name="Rectangle 1"/>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6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5</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）市町村性質別歳出決算分析表（住民一人当たりのコスト）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6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6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6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愛媛県西予市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6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6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6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6</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6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6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6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33,721
33,328
514.34
34,487,498
32,940,997
1,407,258
16,060,136
37,929,150</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6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6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6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12.9
77.0</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6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6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6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R06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6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6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6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6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6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6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6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6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6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6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6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6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6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6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6</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6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6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6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6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6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87,425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6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6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88,916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6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6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6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40</xdr:row>
      <xdr:rowOff>111777</xdr:rowOff>
    </xdr:from>
    <xdr:ext cx="531299" cy="259045"/>
    <xdr:sp macro="" textlink="">
      <xdr:nvSpPr>
        <xdr:cNvPr id="42" name="テキスト ボックス 41">
          <a:extLst>
            <a:ext uri="{FF2B5EF4-FFF2-40B4-BE49-F238E27FC236}">
              <a16:creationId xmlns:a16="http://schemas.microsoft.com/office/drawing/2014/main" id="{00000000-0008-0000-0600-00002A000000}"/>
            </a:ext>
          </a:extLst>
        </xdr:cNvPr>
        <xdr:cNvSpPr txBox="1"/>
      </xdr:nvSpPr>
      <xdr:spPr>
        <a:xfrm>
          <a:off x="230701" y="6969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98878</xdr:rowOff>
    </xdr:from>
    <xdr:to>
      <xdr:col>28</xdr:col>
      <xdr:colOff>114300</xdr:colOff>
      <xdr:row>39</xdr:row>
      <xdr:rowOff>98878</xdr:rowOff>
    </xdr:to>
    <xdr:cxnSp macro="">
      <xdr:nvCxnSpPr>
        <xdr:cNvPr id="43" name="直線コネクタ 42">
          <a:extLst>
            <a:ext uri="{FF2B5EF4-FFF2-40B4-BE49-F238E27FC236}">
              <a16:creationId xmlns:a16="http://schemas.microsoft.com/office/drawing/2014/main" id="{00000000-0008-0000-0600-00002B000000}"/>
            </a:ext>
          </a:extLst>
        </xdr:cNvPr>
        <xdr:cNvCxnSpPr/>
      </xdr:nvCxnSpPr>
      <xdr:spPr>
        <a:xfrm>
          <a:off x="762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38</xdr:row>
      <xdr:rowOff>128105</xdr:rowOff>
    </xdr:from>
    <xdr:ext cx="531299" cy="259045"/>
    <xdr:sp macro="" textlink="">
      <xdr:nvSpPr>
        <xdr:cNvPr id="44" name="テキスト ボックス 43">
          <a:extLst>
            <a:ext uri="{FF2B5EF4-FFF2-40B4-BE49-F238E27FC236}">
              <a16:creationId xmlns:a16="http://schemas.microsoft.com/office/drawing/2014/main" id="{00000000-0008-0000-0600-00002C000000}"/>
            </a:ext>
          </a:extLst>
        </xdr:cNvPr>
        <xdr:cNvSpPr txBox="1"/>
      </xdr:nvSpPr>
      <xdr:spPr>
        <a:xfrm>
          <a:off x="230701" y="664320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115207</xdr:rowOff>
    </xdr:from>
    <xdr:to>
      <xdr:col>28</xdr:col>
      <xdr:colOff>114300</xdr:colOff>
      <xdr:row>37</xdr:row>
      <xdr:rowOff>115207</xdr:rowOff>
    </xdr:to>
    <xdr:cxnSp macro="">
      <xdr:nvCxnSpPr>
        <xdr:cNvPr id="45" name="直線コネクタ 44">
          <a:extLst>
            <a:ext uri="{FF2B5EF4-FFF2-40B4-BE49-F238E27FC236}">
              <a16:creationId xmlns:a16="http://schemas.microsoft.com/office/drawing/2014/main" id="{00000000-0008-0000-0600-00002D000000}"/>
            </a:ext>
          </a:extLst>
        </xdr:cNvPr>
        <xdr:cNvCxnSpPr/>
      </xdr:nvCxnSpPr>
      <xdr:spPr>
        <a:xfrm>
          <a:off x="762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36</xdr:row>
      <xdr:rowOff>144434</xdr:rowOff>
    </xdr:from>
    <xdr:ext cx="531299" cy="259045"/>
    <xdr:sp macro="" textlink="">
      <xdr:nvSpPr>
        <xdr:cNvPr id="46" name="テキスト ボックス 45">
          <a:extLst>
            <a:ext uri="{FF2B5EF4-FFF2-40B4-BE49-F238E27FC236}">
              <a16:creationId xmlns:a16="http://schemas.microsoft.com/office/drawing/2014/main" id="{00000000-0008-0000-0600-00002E000000}"/>
            </a:ext>
          </a:extLst>
        </xdr:cNvPr>
        <xdr:cNvSpPr txBox="1"/>
      </xdr:nvSpPr>
      <xdr:spPr>
        <a:xfrm>
          <a:off x="230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35</xdr:row>
      <xdr:rowOff>131536</xdr:rowOff>
    </xdr:from>
    <xdr:to>
      <xdr:col>28</xdr:col>
      <xdr:colOff>114300</xdr:colOff>
      <xdr:row>35</xdr:row>
      <xdr:rowOff>131536</xdr:rowOff>
    </xdr:to>
    <xdr:cxnSp macro="">
      <xdr:nvCxnSpPr>
        <xdr:cNvPr id="47" name="直線コネクタ 46">
          <a:extLst>
            <a:ext uri="{FF2B5EF4-FFF2-40B4-BE49-F238E27FC236}">
              <a16:creationId xmlns:a16="http://schemas.microsoft.com/office/drawing/2014/main" id="{00000000-0008-0000-0600-00002F000000}"/>
            </a:ext>
          </a:extLst>
        </xdr:cNvPr>
        <xdr:cNvCxnSpPr/>
      </xdr:nvCxnSpPr>
      <xdr:spPr>
        <a:xfrm>
          <a:off x="762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34</xdr:row>
      <xdr:rowOff>160763</xdr:rowOff>
    </xdr:from>
    <xdr:ext cx="595419" cy="259045"/>
    <xdr:sp macro="" textlink="">
      <xdr:nvSpPr>
        <xdr:cNvPr id="48" name="テキスト ボックス 47">
          <a:extLst>
            <a:ext uri="{FF2B5EF4-FFF2-40B4-BE49-F238E27FC236}">
              <a16:creationId xmlns:a16="http://schemas.microsoft.com/office/drawing/2014/main" id="{00000000-0008-0000-0600-000030000000}"/>
            </a:ext>
          </a:extLst>
        </xdr:cNvPr>
        <xdr:cNvSpPr txBox="1"/>
      </xdr:nvSpPr>
      <xdr:spPr>
        <a:xfrm>
          <a:off x="166581" y="5990063"/>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147864</xdr:rowOff>
    </xdr:from>
    <xdr:to>
      <xdr:col>28</xdr:col>
      <xdr:colOff>114300</xdr:colOff>
      <xdr:row>33</xdr:row>
      <xdr:rowOff>147864</xdr:rowOff>
    </xdr:to>
    <xdr:cxnSp macro="">
      <xdr:nvCxnSpPr>
        <xdr:cNvPr id="49" name="直線コネクタ 48">
          <a:extLst>
            <a:ext uri="{FF2B5EF4-FFF2-40B4-BE49-F238E27FC236}">
              <a16:creationId xmlns:a16="http://schemas.microsoft.com/office/drawing/2014/main" id="{00000000-0008-0000-0600-000031000000}"/>
            </a:ext>
          </a:extLst>
        </xdr:cNvPr>
        <xdr:cNvCxnSpPr/>
      </xdr:nvCxnSpPr>
      <xdr:spPr>
        <a:xfrm>
          <a:off x="762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33</xdr:row>
      <xdr:rowOff>5641</xdr:rowOff>
    </xdr:from>
    <xdr:ext cx="595419" cy="259045"/>
    <xdr:sp macro="" textlink="">
      <xdr:nvSpPr>
        <xdr:cNvPr id="50" name="テキスト ボックス 49">
          <a:extLst>
            <a:ext uri="{FF2B5EF4-FFF2-40B4-BE49-F238E27FC236}">
              <a16:creationId xmlns:a16="http://schemas.microsoft.com/office/drawing/2014/main" id="{00000000-0008-0000-0600-000032000000}"/>
            </a:ext>
          </a:extLst>
        </xdr:cNvPr>
        <xdr:cNvSpPr txBox="1"/>
      </xdr:nvSpPr>
      <xdr:spPr>
        <a:xfrm>
          <a:off x="166581" y="5663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164193</xdr:rowOff>
    </xdr:from>
    <xdr:to>
      <xdr:col>28</xdr:col>
      <xdr:colOff>114300</xdr:colOff>
      <xdr:row>31</xdr:row>
      <xdr:rowOff>164193</xdr:rowOff>
    </xdr:to>
    <xdr:cxnSp macro="">
      <xdr:nvCxnSpPr>
        <xdr:cNvPr id="51" name="直線コネクタ 50">
          <a:extLst>
            <a:ext uri="{FF2B5EF4-FFF2-40B4-BE49-F238E27FC236}">
              <a16:creationId xmlns:a16="http://schemas.microsoft.com/office/drawing/2014/main" id="{00000000-0008-0000-0600-000033000000}"/>
            </a:ext>
          </a:extLst>
        </xdr:cNvPr>
        <xdr:cNvCxnSpPr/>
      </xdr:nvCxnSpPr>
      <xdr:spPr>
        <a:xfrm>
          <a:off x="762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31</xdr:row>
      <xdr:rowOff>21970</xdr:rowOff>
    </xdr:from>
    <xdr:ext cx="595419" cy="259045"/>
    <xdr:sp macro="" textlink="">
      <xdr:nvSpPr>
        <xdr:cNvPr id="52" name="テキスト ボックス 51">
          <a:extLst>
            <a:ext uri="{FF2B5EF4-FFF2-40B4-BE49-F238E27FC236}">
              <a16:creationId xmlns:a16="http://schemas.microsoft.com/office/drawing/2014/main" id="{00000000-0008-0000-0600-000034000000}"/>
            </a:ext>
          </a:extLst>
        </xdr:cNvPr>
        <xdr:cNvSpPr txBox="1"/>
      </xdr:nvSpPr>
      <xdr:spPr>
        <a:xfrm>
          <a:off x="166581" y="5336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9072</xdr:rowOff>
    </xdr:from>
    <xdr:to>
      <xdr:col>28</xdr:col>
      <xdr:colOff>114300</xdr:colOff>
      <xdr:row>30</xdr:row>
      <xdr:rowOff>9072</xdr:rowOff>
    </xdr:to>
    <xdr:cxnSp macro="">
      <xdr:nvCxnSpPr>
        <xdr:cNvPr id="53" name="直線コネクタ 52">
          <a:extLst>
            <a:ext uri="{FF2B5EF4-FFF2-40B4-BE49-F238E27FC236}">
              <a16:creationId xmlns:a16="http://schemas.microsoft.com/office/drawing/2014/main" id="{00000000-0008-0000-0600-000035000000}"/>
            </a:ext>
          </a:extLst>
        </xdr:cNvPr>
        <xdr:cNvCxnSpPr/>
      </xdr:nvCxnSpPr>
      <xdr:spPr>
        <a:xfrm>
          <a:off x="762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29</xdr:row>
      <xdr:rowOff>38299</xdr:rowOff>
    </xdr:from>
    <xdr:ext cx="595419" cy="259045"/>
    <xdr:sp macro="" textlink="">
      <xdr:nvSpPr>
        <xdr:cNvPr id="54" name="テキスト ボックス 53">
          <a:extLst>
            <a:ext uri="{FF2B5EF4-FFF2-40B4-BE49-F238E27FC236}">
              <a16:creationId xmlns:a16="http://schemas.microsoft.com/office/drawing/2014/main" id="{00000000-0008-0000-0600-000036000000}"/>
            </a:ext>
          </a:extLst>
        </xdr:cNvPr>
        <xdr:cNvSpPr txBox="1"/>
      </xdr:nvSpPr>
      <xdr:spPr>
        <a:xfrm>
          <a:off x="166581" y="5010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5" name="直線コネクタ 54">
          <a:extLst>
            <a:ext uri="{FF2B5EF4-FFF2-40B4-BE49-F238E27FC236}">
              <a16:creationId xmlns:a16="http://schemas.microsoft.com/office/drawing/2014/main" id="{00000000-0008-0000-0600-000037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27</xdr:row>
      <xdr:rowOff>54627</xdr:rowOff>
    </xdr:from>
    <xdr:ext cx="595419" cy="259045"/>
    <xdr:sp macro="" textlink="">
      <xdr:nvSpPr>
        <xdr:cNvPr id="56" name="テキスト ボックス 55">
          <a:extLst>
            <a:ext uri="{FF2B5EF4-FFF2-40B4-BE49-F238E27FC236}">
              <a16:creationId xmlns:a16="http://schemas.microsoft.com/office/drawing/2014/main" id="{00000000-0008-0000-0600-000038000000}"/>
            </a:ext>
          </a:extLst>
        </xdr:cNvPr>
        <xdr:cNvSpPr txBox="1"/>
      </xdr:nvSpPr>
      <xdr:spPr>
        <a:xfrm>
          <a:off x="166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7" name="人件費グラフ枠">
          <a:extLst>
            <a:ext uri="{FF2B5EF4-FFF2-40B4-BE49-F238E27FC236}">
              <a16:creationId xmlns:a16="http://schemas.microsoft.com/office/drawing/2014/main" id="{00000000-0008-0000-0600-000039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55640</xdr:rowOff>
    </xdr:from>
    <xdr:to>
      <xdr:col>24</xdr:col>
      <xdr:colOff>62865</xdr:colOff>
      <xdr:row>38</xdr:row>
      <xdr:rowOff>169157</xdr:rowOff>
    </xdr:to>
    <xdr:cxnSp macro="">
      <xdr:nvCxnSpPr>
        <xdr:cNvPr id="58" name="直線コネクタ 57">
          <a:extLst>
            <a:ext uri="{FF2B5EF4-FFF2-40B4-BE49-F238E27FC236}">
              <a16:creationId xmlns:a16="http://schemas.microsoft.com/office/drawing/2014/main" id="{00000000-0008-0000-0600-00003A000000}"/>
            </a:ext>
          </a:extLst>
        </xdr:cNvPr>
        <xdr:cNvCxnSpPr/>
      </xdr:nvCxnSpPr>
      <xdr:spPr>
        <a:xfrm flipV="1">
          <a:off x="4633595" y="5199140"/>
          <a:ext cx="1270" cy="148511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39</xdr:row>
      <xdr:rowOff>1534</xdr:rowOff>
    </xdr:from>
    <xdr:ext cx="534377" cy="259045"/>
    <xdr:sp macro="" textlink="">
      <xdr:nvSpPr>
        <xdr:cNvPr id="59" name="人件費最小値テキスト">
          <a:extLst>
            <a:ext uri="{FF2B5EF4-FFF2-40B4-BE49-F238E27FC236}">
              <a16:creationId xmlns:a16="http://schemas.microsoft.com/office/drawing/2014/main" id="{00000000-0008-0000-0600-00003B000000}"/>
            </a:ext>
          </a:extLst>
        </xdr:cNvPr>
        <xdr:cNvSpPr txBox="1"/>
      </xdr:nvSpPr>
      <xdr:spPr>
        <a:xfrm>
          <a:off x="4686300" y="66880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69,294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38</xdr:row>
      <xdr:rowOff>169157</xdr:rowOff>
    </xdr:from>
    <xdr:to>
      <xdr:col>24</xdr:col>
      <xdr:colOff>152400</xdr:colOff>
      <xdr:row>38</xdr:row>
      <xdr:rowOff>169157</xdr:rowOff>
    </xdr:to>
    <xdr:cxnSp macro="">
      <xdr:nvCxnSpPr>
        <xdr:cNvPr id="60" name="直線コネクタ 59">
          <a:extLst>
            <a:ext uri="{FF2B5EF4-FFF2-40B4-BE49-F238E27FC236}">
              <a16:creationId xmlns:a16="http://schemas.microsoft.com/office/drawing/2014/main" id="{00000000-0008-0000-0600-00003C000000}"/>
            </a:ext>
          </a:extLst>
        </xdr:cNvPr>
        <xdr:cNvCxnSpPr/>
      </xdr:nvCxnSpPr>
      <xdr:spPr>
        <a:xfrm>
          <a:off x="4546600" y="66842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2317</xdr:rowOff>
    </xdr:from>
    <xdr:ext cx="599010" cy="259045"/>
    <xdr:sp macro="" textlink="">
      <xdr:nvSpPr>
        <xdr:cNvPr id="61" name="人件費最大値テキスト">
          <a:extLst>
            <a:ext uri="{FF2B5EF4-FFF2-40B4-BE49-F238E27FC236}">
              <a16:creationId xmlns:a16="http://schemas.microsoft.com/office/drawing/2014/main" id="{00000000-0008-0000-0600-00003D000000}"/>
            </a:ext>
          </a:extLst>
        </xdr:cNvPr>
        <xdr:cNvSpPr txBox="1"/>
      </xdr:nvSpPr>
      <xdr:spPr>
        <a:xfrm>
          <a:off x="4686300" y="497436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205,722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30</xdr:row>
      <xdr:rowOff>55640</xdr:rowOff>
    </xdr:from>
    <xdr:to>
      <xdr:col>24</xdr:col>
      <xdr:colOff>152400</xdr:colOff>
      <xdr:row>30</xdr:row>
      <xdr:rowOff>55640</xdr:rowOff>
    </xdr:to>
    <xdr:cxnSp macro="">
      <xdr:nvCxnSpPr>
        <xdr:cNvPr id="62" name="直線コネクタ 61">
          <a:extLst>
            <a:ext uri="{FF2B5EF4-FFF2-40B4-BE49-F238E27FC236}">
              <a16:creationId xmlns:a16="http://schemas.microsoft.com/office/drawing/2014/main" id="{00000000-0008-0000-0600-00003E000000}"/>
            </a:ext>
          </a:extLst>
        </xdr:cNvPr>
        <xdr:cNvCxnSpPr/>
      </xdr:nvCxnSpPr>
      <xdr:spPr>
        <a:xfrm>
          <a:off x="4546600" y="51991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33</xdr:row>
      <xdr:rowOff>78206</xdr:rowOff>
    </xdr:from>
    <xdr:to>
      <xdr:col>24</xdr:col>
      <xdr:colOff>63500</xdr:colOff>
      <xdr:row>34</xdr:row>
      <xdr:rowOff>31017</xdr:rowOff>
    </xdr:to>
    <xdr:cxnSp macro="">
      <xdr:nvCxnSpPr>
        <xdr:cNvPr id="63" name="直線コネクタ 62">
          <a:extLst>
            <a:ext uri="{FF2B5EF4-FFF2-40B4-BE49-F238E27FC236}">
              <a16:creationId xmlns:a16="http://schemas.microsoft.com/office/drawing/2014/main" id="{00000000-0008-0000-0600-00003F000000}"/>
            </a:ext>
          </a:extLst>
        </xdr:cNvPr>
        <xdr:cNvCxnSpPr/>
      </xdr:nvCxnSpPr>
      <xdr:spPr>
        <a:xfrm flipV="1">
          <a:off x="3797300" y="5736056"/>
          <a:ext cx="838200" cy="1242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35</xdr:row>
      <xdr:rowOff>88881</xdr:rowOff>
    </xdr:from>
    <xdr:ext cx="599010" cy="259045"/>
    <xdr:sp macro="" textlink="">
      <xdr:nvSpPr>
        <xdr:cNvPr id="64" name="人件費平均値テキスト">
          <a:extLst>
            <a:ext uri="{FF2B5EF4-FFF2-40B4-BE49-F238E27FC236}">
              <a16:creationId xmlns:a16="http://schemas.microsoft.com/office/drawing/2014/main" id="{00000000-0008-0000-0600-000040000000}"/>
            </a:ext>
          </a:extLst>
        </xdr:cNvPr>
        <xdr:cNvSpPr txBox="1"/>
      </xdr:nvSpPr>
      <xdr:spPr>
        <a:xfrm>
          <a:off x="4686300" y="6089631"/>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117,270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110454</xdr:rowOff>
    </xdr:from>
    <xdr:to>
      <xdr:col>24</xdr:col>
      <xdr:colOff>114300</xdr:colOff>
      <xdr:row>36</xdr:row>
      <xdr:rowOff>40604</xdr:rowOff>
    </xdr:to>
    <xdr:sp macro="" textlink="">
      <xdr:nvSpPr>
        <xdr:cNvPr id="65" name="フローチャート: 判断 64">
          <a:extLst>
            <a:ext uri="{FF2B5EF4-FFF2-40B4-BE49-F238E27FC236}">
              <a16:creationId xmlns:a16="http://schemas.microsoft.com/office/drawing/2014/main" id="{00000000-0008-0000-0600-000041000000}"/>
            </a:ext>
          </a:extLst>
        </xdr:cNvPr>
        <xdr:cNvSpPr/>
      </xdr:nvSpPr>
      <xdr:spPr>
        <a:xfrm>
          <a:off x="4584700" y="61112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34</xdr:row>
      <xdr:rowOff>31017</xdr:rowOff>
    </xdr:from>
    <xdr:to>
      <xdr:col>19</xdr:col>
      <xdr:colOff>177800</xdr:colOff>
      <xdr:row>34</xdr:row>
      <xdr:rowOff>35872</xdr:rowOff>
    </xdr:to>
    <xdr:cxnSp macro="">
      <xdr:nvCxnSpPr>
        <xdr:cNvPr id="66" name="直線コネクタ 65">
          <a:extLst>
            <a:ext uri="{FF2B5EF4-FFF2-40B4-BE49-F238E27FC236}">
              <a16:creationId xmlns:a16="http://schemas.microsoft.com/office/drawing/2014/main" id="{00000000-0008-0000-0600-000042000000}"/>
            </a:ext>
          </a:extLst>
        </xdr:cNvPr>
        <xdr:cNvCxnSpPr/>
      </xdr:nvCxnSpPr>
      <xdr:spPr>
        <a:xfrm flipV="1">
          <a:off x="2908300" y="5860317"/>
          <a:ext cx="889000" cy="48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36</xdr:row>
      <xdr:rowOff>44094</xdr:rowOff>
    </xdr:from>
    <xdr:to>
      <xdr:col>20</xdr:col>
      <xdr:colOff>38100</xdr:colOff>
      <xdr:row>36</xdr:row>
      <xdr:rowOff>145694</xdr:rowOff>
    </xdr:to>
    <xdr:sp macro="" textlink="">
      <xdr:nvSpPr>
        <xdr:cNvPr id="67" name="フローチャート: 判断 66">
          <a:extLst>
            <a:ext uri="{FF2B5EF4-FFF2-40B4-BE49-F238E27FC236}">
              <a16:creationId xmlns:a16="http://schemas.microsoft.com/office/drawing/2014/main" id="{00000000-0008-0000-0600-000043000000}"/>
            </a:ext>
          </a:extLst>
        </xdr:cNvPr>
        <xdr:cNvSpPr/>
      </xdr:nvSpPr>
      <xdr:spPr>
        <a:xfrm>
          <a:off x="3746500" y="62162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36</xdr:row>
      <xdr:rowOff>136821</xdr:rowOff>
    </xdr:from>
    <xdr:ext cx="599010" cy="259045"/>
    <xdr:sp macro="" textlink="">
      <xdr:nvSpPr>
        <xdr:cNvPr id="68" name="テキスト ボックス 67">
          <a:extLst>
            <a:ext uri="{FF2B5EF4-FFF2-40B4-BE49-F238E27FC236}">
              <a16:creationId xmlns:a16="http://schemas.microsoft.com/office/drawing/2014/main" id="{00000000-0008-0000-0600-000044000000}"/>
            </a:ext>
          </a:extLst>
        </xdr:cNvPr>
        <xdr:cNvSpPr txBox="1"/>
      </xdr:nvSpPr>
      <xdr:spPr>
        <a:xfrm>
          <a:off x="3497795" y="630902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107,616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34</xdr:row>
      <xdr:rowOff>35872</xdr:rowOff>
    </xdr:from>
    <xdr:to>
      <xdr:col>15</xdr:col>
      <xdr:colOff>50800</xdr:colOff>
      <xdr:row>34</xdr:row>
      <xdr:rowOff>97224</xdr:rowOff>
    </xdr:to>
    <xdr:cxnSp macro="">
      <xdr:nvCxnSpPr>
        <xdr:cNvPr id="69" name="直線コネクタ 68">
          <a:extLst>
            <a:ext uri="{FF2B5EF4-FFF2-40B4-BE49-F238E27FC236}">
              <a16:creationId xmlns:a16="http://schemas.microsoft.com/office/drawing/2014/main" id="{00000000-0008-0000-0600-000045000000}"/>
            </a:ext>
          </a:extLst>
        </xdr:cNvPr>
        <xdr:cNvCxnSpPr/>
      </xdr:nvCxnSpPr>
      <xdr:spPr>
        <a:xfrm flipV="1">
          <a:off x="2019300" y="5865172"/>
          <a:ext cx="889000" cy="613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36</xdr:row>
      <xdr:rowOff>69099</xdr:rowOff>
    </xdr:from>
    <xdr:to>
      <xdr:col>15</xdr:col>
      <xdr:colOff>101600</xdr:colOff>
      <xdr:row>36</xdr:row>
      <xdr:rowOff>170699</xdr:rowOff>
    </xdr:to>
    <xdr:sp macro="" textlink="">
      <xdr:nvSpPr>
        <xdr:cNvPr id="70" name="フローチャート: 判断 69">
          <a:extLst>
            <a:ext uri="{FF2B5EF4-FFF2-40B4-BE49-F238E27FC236}">
              <a16:creationId xmlns:a16="http://schemas.microsoft.com/office/drawing/2014/main" id="{00000000-0008-0000-0600-000046000000}"/>
            </a:ext>
          </a:extLst>
        </xdr:cNvPr>
        <xdr:cNvSpPr/>
      </xdr:nvSpPr>
      <xdr:spPr>
        <a:xfrm>
          <a:off x="2857500" y="62412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36</xdr:row>
      <xdr:rowOff>161826</xdr:rowOff>
    </xdr:from>
    <xdr:ext cx="599010" cy="259045"/>
    <xdr:sp macro="" textlink="">
      <xdr:nvSpPr>
        <xdr:cNvPr id="71" name="テキスト ボックス 70">
          <a:extLst>
            <a:ext uri="{FF2B5EF4-FFF2-40B4-BE49-F238E27FC236}">
              <a16:creationId xmlns:a16="http://schemas.microsoft.com/office/drawing/2014/main" id="{00000000-0008-0000-0600-000047000000}"/>
            </a:ext>
          </a:extLst>
        </xdr:cNvPr>
        <xdr:cNvSpPr txBox="1"/>
      </xdr:nvSpPr>
      <xdr:spPr>
        <a:xfrm>
          <a:off x="2608795" y="633402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105,319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34</xdr:row>
      <xdr:rowOff>97224</xdr:rowOff>
    </xdr:from>
    <xdr:to>
      <xdr:col>10</xdr:col>
      <xdr:colOff>114300</xdr:colOff>
      <xdr:row>34</xdr:row>
      <xdr:rowOff>110646</xdr:rowOff>
    </xdr:to>
    <xdr:cxnSp macro="">
      <xdr:nvCxnSpPr>
        <xdr:cNvPr id="72" name="直線コネクタ 71">
          <a:extLst>
            <a:ext uri="{FF2B5EF4-FFF2-40B4-BE49-F238E27FC236}">
              <a16:creationId xmlns:a16="http://schemas.microsoft.com/office/drawing/2014/main" id="{00000000-0008-0000-0600-000048000000}"/>
            </a:ext>
          </a:extLst>
        </xdr:cNvPr>
        <xdr:cNvCxnSpPr/>
      </xdr:nvCxnSpPr>
      <xdr:spPr>
        <a:xfrm flipV="1">
          <a:off x="1130300" y="5926524"/>
          <a:ext cx="889000" cy="134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36</xdr:row>
      <xdr:rowOff>76653</xdr:rowOff>
    </xdr:from>
    <xdr:to>
      <xdr:col>10</xdr:col>
      <xdr:colOff>165100</xdr:colOff>
      <xdr:row>37</xdr:row>
      <xdr:rowOff>6803</xdr:rowOff>
    </xdr:to>
    <xdr:sp macro="" textlink="">
      <xdr:nvSpPr>
        <xdr:cNvPr id="73" name="フローチャート: 判断 72">
          <a:extLst>
            <a:ext uri="{FF2B5EF4-FFF2-40B4-BE49-F238E27FC236}">
              <a16:creationId xmlns:a16="http://schemas.microsoft.com/office/drawing/2014/main" id="{00000000-0008-0000-0600-000049000000}"/>
            </a:ext>
          </a:extLst>
        </xdr:cNvPr>
        <xdr:cNvSpPr/>
      </xdr:nvSpPr>
      <xdr:spPr>
        <a:xfrm>
          <a:off x="1968500" y="62488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36</xdr:row>
      <xdr:rowOff>169380</xdr:rowOff>
    </xdr:from>
    <xdr:ext cx="599010" cy="259045"/>
    <xdr:sp macro="" textlink="">
      <xdr:nvSpPr>
        <xdr:cNvPr id="74" name="テキスト ボックス 73">
          <a:extLst>
            <a:ext uri="{FF2B5EF4-FFF2-40B4-BE49-F238E27FC236}">
              <a16:creationId xmlns:a16="http://schemas.microsoft.com/office/drawing/2014/main" id="{00000000-0008-0000-0600-00004A000000}"/>
            </a:ext>
          </a:extLst>
        </xdr:cNvPr>
        <xdr:cNvSpPr txBox="1"/>
      </xdr:nvSpPr>
      <xdr:spPr>
        <a:xfrm>
          <a:off x="1719795" y="634158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104,625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36</xdr:row>
      <xdr:rowOff>125073</xdr:rowOff>
    </xdr:from>
    <xdr:to>
      <xdr:col>6</xdr:col>
      <xdr:colOff>38100</xdr:colOff>
      <xdr:row>37</xdr:row>
      <xdr:rowOff>55223</xdr:rowOff>
    </xdr:to>
    <xdr:sp macro="" textlink="">
      <xdr:nvSpPr>
        <xdr:cNvPr id="75" name="フローチャート: 判断 74">
          <a:extLst>
            <a:ext uri="{FF2B5EF4-FFF2-40B4-BE49-F238E27FC236}">
              <a16:creationId xmlns:a16="http://schemas.microsoft.com/office/drawing/2014/main" id="{00000000-0008-0000-0600-00004B000000}"/>
            </a:ext>
          </a:extLst>
        </xdr:cNvPr>
        <xdr:cNvSpPr/>
      </xdr:nvSpPr>
      <xdr:spPr>
        <a:xfrm>
          <a:off x="1079500" y="62972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37</xdr:row>
      <xdr:rowOff>46350</xdr:rowOff>
    </xdr:from>
    <xdr:ext cx="599010" cy="259045"/>
    <xdr:sp macro="" textlink="">
      <xdr:nvSpPr>
        <xdr:cNvPr id="76" name="テキスト ボックス 75">
          <a:extLst>
            <a:ext uri="{FF2B5EF4-FFF2-40B4-BE49-F238E27FC236}">
              <a16:creationId xmlns:a16="http://schemas.microsoft.com/office/drawing/2014/main" id="{00000000-0008-0000-0600-00004C000000}"/>
            </a:ext>
          </a:extLst>
        </xdr:cNvPr>
        <xdr:cNvSpPr txBox="1"/>
      </xdr:nvSpPr>
      <xdr:spPr>
        <a:xfrm>
          <a:off x="830795" y="639000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100,177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600-00004D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8" name="テキスト ボックス 77">
          <a:extLst>
            <a:ext uri="{FF2B5EF4-FFF2-40B4-BE49-F238E27FC236}">
              <a16:creationId xmlns:a16="http://schemas.microsoft.com/office/drawing/2014/main" id="{00000000-0008-0000-0600-00004E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9" name="テキスト ボックス 78">
          <a:extLst>
            <a:ext uri="{FF2B5EF4-FFF2-40B4-BE49-F238E27FC236}">
              <a16:creationId xmlns:a16="http://schemas.microsoft.com/office/drawing/2014/main" id="{00000000-0008-0000-0600-00004F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80" name="テキスト ボックス 79">
          <a:extLst>
            <a:ext uri="{FF2B5EF4-FFF2-40B4-BE49-F238E27FC236}">
              <a16:creationId xmlns:a16="http://schemas.microsoft.com/office/drawing/2014/main" id="{00000000-0008-0000-0600-000050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81" name="テキスト ボックス 80">
          <a:extLst>
            <a:ext uri="{FF2B5EF4-FFF2-40B4-BE49-F238E27FC236}">
              <a16:creationId xmlns:a16="http://schemas.microsoft.com/office/drawing/2014/main" id="{00000000-0008-0000-0600-000051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33</xdr:row>
      <xdr:rowOff>27406</xdr:rowOff>
    </xdr:from>
    <xdr:to>
      <xdr:col>24</xdr:col>
      <xdr:colOff>114300</xdr:colOff>
      <xdr:row>33</xdr:row>
      <xdr:rowOff>129006</xdr:rowOff>
    </xdr:to>
    <xdr:sp macro="" textlink="">
      <xdr:nvSpPr>
        <xdr:cNvPr id="82" name="楕円 81">
          <a:extLst>
            <a:ext uri="{FF2B5EF4-FFF2-40B4-BE49-F238E27FC236}">
              <a16:creationId xmlns:a16="http://schemas.microsoft.com/office/drawing/2014/main" id="{00000000-0008-0000-0600-000052000000}"/>
            </a:ext>
          </a:extLst>
        </xdr:cNvPr>
        <xdr:cNvSpPr/>
      </xdr:nvSpPr>
      <xdr:spPr>
        <a:xfrm>
          <a:off x="4584700" y="56852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32</xdr:row>
      <xdr:rowOff>50283</xdr:rowOff>
    </xdr:from>
    <xdr:ext cx="599010" cy="259045"/>
    <xdr:sp macro="" textlink="">
      <xdr:nvSpPr>
        <xdr:cNvPr id="83" name="人件費該当値テキスト">
          <a:extLst>
            <a:ext uri="{FF2B5EF4-FFF2-40B4-BE49-F238E27FC236}">
              <a16:creationId xmlns:a16="http://schemas.microsoft.com/office/drawing/2014/main" id="{00000000-0008-0000-0600-000053000000}"/>
            </a:ext>
          </a:extLst>
        </xdr:cNvPr>
        <xdr:cNvSpPr txBox="1"/>
      </xdr:nvSpPr>
      <xdr:spPr>
        <a:xfrm>
          <a:off x="4686300" y="553668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156,399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33</xdr:row>
      <xdr:rowOff>151667</xdr:rowOff>
    </xdr:from>
    <xdr:to>
      <xdr:col>20</xdr:col>
      <xdr:colOff>38100</xdr:colOff>
      <xdr:row>34</xdr:row>
      <xdr:rowOff>81817</xdr:rowOff>
    </xdr:to>
    <xdr:sp macro="" textlink="">
      <xdr:nvSpPr>
        <xdr:cNvPr id="84" name="楕円 83">
          <a:extLst>
            <a:ext uri="{FF2B5EF4-FFF2-40B4-BE49-F238E27FC236}">
              <a16:creationId xmlns:a16="http://schemas.microsoft.com/office/drawing/2014/main" id="{00000000-0008-0000-0600-000054000000}"/>
            </a:ext>
          </a:extLst>
        </xdr:cNvPr>
        <xdr:cNvSpPr/>
      </xdr:nvSpPr>
      <xdr:spPr>
        <a:xfrm>
          <a:off x="3746500" y="58095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32</xdr:row>
      <xdr:rowOff>98344</xdr:rowOff>
    </xdr:from>
    <xdr:ext cx="599010" cy="259045"/>
    <xdr:sp macro="" textlink="">
      <xdr:nvSpPr>
        <xdr:cNvPr id="85" name="テキスト ボックス 84">
          <a:extLst>
            <a:ext uri="{FF2B5EF4-FFF2-40B4-BE49-F238E27FC236}">
              <a16:creationId xmlns:a16="http://schemas.microsoft.com/office/drawing/2014/main" id="{00000000-0008-0000-0600-000055000000}"/>
            </a:ext>
          </a:extLst>
        </xdr:cNvPr>
        <xdr:cNvSpPr txBox="1"/>
      </xdr:nvSpPr>
      <xdr:spPr>
        <a:xfrm>
          <a:off x="3497795" y="558474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144,984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33</xdr:row>
      <xdr:rowOff>156522</xdr:rowOff>
    </xdr:from>
    <xdr:to>
      <xdr:col>15</xdr:col>
      <xdr:colOff>101600</xdr:colOff>
      <xdr:row>34</xdr:row>
      <xdr:rowOff>86672</xdr:rowOff>
    </xdr:to>
    <xdr:sp macro="" textlink="">
      <xdr:nvSpPr>
        <xdr:cNvPr id="86" name="楕円 85">
          <a:extLst>
            <a:ext uri="{FF2B5EF4-FFF2-40B4-BE49-F238E27FC236}">
              <a16:creationId xmlns:a16="http://schemas.microsoft.com/office/drawing/2014/main" id="{00000000-0008-0000-0600-000056000000}"/>
            </a:ext>
          </a:extLst>
        </xdr:cNvPr>
        <xdr:cNvSpPr/>
      </xdr:nvSpPr>
      <xdr:spPr>
        <a:xfrm>
          <a:off x="2857500" y="58143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32</xdr:row>
      <xdr:rowOff>103199</xdr:rowOff>
    </xdr:from>
    <xdr:ext cx="599010" cy="259045"/>
    <xdr:sp macro="" textlink="">
      <xdr:nvSpPr>
        <xdr:cNvPr id="87" name="テキスト ボックス 86">
          <a:extLst>
            <a:ext uri="{FF2B5EF4-FFF2-40B4-BE49-F238E27FC236}">
              <a16:creationId xmlns:a16="http://schemas.microsoft.com/office/drawing/2014/main" id="{00000000-0008-0000-0600-000057000000}"/>
            </a:ext>
          </a:extLst>
        </xdr:cNvPr>
        <xdr:cNvSpPr txBox="1"/>
      </xdr:nvSpPr>
      <xdr:spPr>
        <a:xfrm>
          <a:off x="2608795" y="558959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144,538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34</xdr:row>
      <xdr:rowOff>46424</xdr:rowOff>
    </xdr:from>
    <xdr:to>
      <xdr:col>10</xdr:col>
      <xdr:colOff>165100</xdr:colOff>
      <xdr:row>34</xdr:row>
      <xdr:rowOff>148024</xdr:rowOff>
    </xdr:to>
    <xdr:sp macro="" textlink="">
      <xdr:nvSpPr>
        <xdr:cNvPr id="88" name="楕円 87">
          <a:extLst>
            <a:ext uri="{FF2B5EF4-FFF2-40B4-BE49-F238E27FC236}">
              <a16:creationId xmlns:a16="http://schemas.microsoft.com/office/drawing/2014/main" id="{00000000-0008-0000-0600-000058000000}"/>
            </a:ext>
          </a:extLst>
        </xdr:cNvPr>
        <xdr:cNvSpPr/>
      </xdr:nvSpPr>
      <xdr:spPr>
        <a:xfrm>
          <a:off x="1968500" y="58757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32</xdr:row>
      <xdr:rowOff>164551</xdr:rowOff>
    </xdr:from>
    <xdr:ext cx="599010" cy="259045"/>
    <xdr:sp macro="" textlink="">
      <xdr:nvSpPr>
        <xdr:cNvPr id="89" name="テキスト ボックス 88">
          <a:extLst>
            <a:ext uri="{FF2B5EF4-FFF2-40B4-BE49-F238E27FC236}">
              <a16:creationId xmlns:a16="http://schemas.microsoft.com/office/drawing/2014/main" id="{00000000-0008-0000-0600-000059000000}"/>
            </a:ext>
          </a:extLst>
        </xdr:cNvPr>
        <xdr:cNvSpPr txBox="1"/>
      </xdr:nvSpPr>
      <xdr:spPr>
        <a:xfrm>
          <a:off x="1719795" y="565095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138,902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34</xdr:row>
      <xdr:rowOff>59846</xdr:rowOff>
    </xdr:from>
    <xdr:to>
      <xdr:col>6</xdr:col>
      <xdr:colOff>38100</xdr:colOff>
      <xdr:row>34</xdr:row>
      <xdr:rowOff>161446</xdr:rowOff>
    </xdr:to>
    <xdr:sp macro="" textlink="">
      <xdr:nvSpPr>
        <xdr:cNvPr id="90" name="楕円 89">
          <a:extLst>
            <a:ext uri="{FF2B5EF4-FFF2-40B4-BE49-F238E27FC236}">
              <a16:creationId xmlns:a16="http://schemas.microsoft.com/office/drawing/2014/main" id="{00000000-0008-0000-0600-00005A000000}"/>
            </a:ext>
          </a:extLst>
        </xdr:cNvPr>
        <xdr:cNvSpPr/>
      </xdr:nvSpPr>
      <xdr:spPr>
        <a:xfrm>
          <a:off x="1079500" y="58891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33</xdr:row>
      <xdr:rowOff>6523</xdr:rowOff>
    </xdr:from>
    <xdr:ext cx="599010" cy="259045"/>
    <xdr:sp macro="" textlink="">
      <xdr:nvSpPr>
        <xdr:cNvPr id="91" name="テキスト ボックス 90">
          <a:extLst>
            <a:ext uri="{FF2B5EF4-FFF2-40B4-BE49-F238E27FC236}">
              <a16:creationId xmlns:a16="http://schemas.microsoft.com/office/drawing/2014/main" id="{00000000-0008-0000-0600-00005B000000}"/>
            </a:ext>
          </a:extLst>
        </xdr:cNvPr>
        <xdr:cNvSpPr txBox="1"/>
      </xdr:nvSpPr>
      <xdr:spPr>
        <a:xfrm>
          <a:off x="830795" y="566437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137,669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2" name="正方形/長方形 91">
          <a:extLst>
            <a:ext uri="{FF2B5EF4-FFF2-40B4-BE49-F238E27FC236}">
              <a16:creationId xmlns:a16="http://schemas.microsoft.com/office/drawing/2014/main" id="{00000000-0008-0000-0600-00005C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3" name="正方形/長方形 92">
          <a:extLst>
            <a:ext uri="{FF2B5EF4-FFF2-40B4-BE49-F238E27FC236}">
              <a16:creationId xmlns:a16="http://schemas.microsoft.com/office/drawing/2014/main" id="{00000000-0008-0000-0600-00005D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4" name="正方形/長方形 93">
          <a:extLst>
            <a:ext uri="{FF2B5EF4-FFF2-40B4-BE49-F238E27FC236}">
              <a16:creationId xmlns:a16="http://schemas.microsoft.com/office/drawing/2014/main" id="{00000000-0008-0000-0600-00005E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85/132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5" name="正方形/長方形 94">
          <a:extLst>
            <a:ext uri="{FF2B5EF4-FFF2-40B4-BE49-F238E27FC236}">
              <a16:creationId xmlns:a16="http://schemas.microsoft.com/office/drawing/2014/main" id="{00000000-0008-0000-0600-00005F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6" name="正方形/長方形 95">
          <a:extLst>
            <a:ext uri="{FF2B5EF4-FFF2-40B4-BE49-F238E27FC236}">
              <a16:creationId xmlns:a16="http://schemas.microsoft.com/office/drawing/2014/main" id="{00000000-0008-0000-0600-000060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78,673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7" name="正方形/長方形 96">
          <a:extLst>
            <a:ext uri="{FF2B5EF4-FFF2-40B4-BE49-F238E27FC236}">
              <a16:creationId xmlns:a16="http://schemas.microsoft.com/office/drawing/2014/main" id="{00000000-0008-0000-0600-000061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8" name="正方形/長方形 97">
          <a:extLst>
            <a:ext uri="{FF2B5EF4-FFF2-40B4-BE49-F238E27FC236}">
              <a16:creationId xmlns:a16="http://schemas.microsoft.com/office/drawing/2014/main" id="{00000000-0008-0000-0600-000062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75,378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9" name="正方形/長方形 98">
          <a:extLst>
            <a:ext uri="{FF2B5EF4-FFF2-40B4-BE49-F238E27FC236}">
              <a16:creationId xmlns:a16="http://schemas.microsoft.com/office/drawing/2014/main" id="{00000000-0008-0000-0600-000063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100" name="テキスト ボックス 99">
          <a:extLst>
            <a:ext uri="{FF2B5EF4-FFF2-40B4-BE49-F238E27FC236}">
              <a16:creationId xmlns:a16="http://schemas.microsoft.com/office/drawing/2014/main" id="{00000000-0008-0000-0600-000064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101" name="直線コネクタ 100">
          <a:extLst>
            <a:ext uri="{FF2B5EF4-FFF2-40B4-BE49-F238E27FC236}">
              <a16:creationId xmlns:a16="http://schemas.microsoft.com/office/drawing/2014/main" id="{00000000-0008-0000-0600-000065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58</xdr:row>
      <xdr:rowOff>139700</xdr:rowOff>
    </xdr:from>
    <xdr:to>
      <xdr:col>28</xdr:col>
      <xdr:colOff>114300</xdr:colOff>
      <xdr:row>58</xdr:row>
      <xdr:rowOff>139700</xdr:rowOff>
    </xdr:to>
    <xdr:cxnSp macro="">
      <xdr:nvCxnSpPr>
        <xdr:cNvPr id="102" name="直線コネクタ 101">
          <a:extLst>
            <a:ext uri="{FF2B5EF4-FFF2-40B4-BE49-F238E27FC236}">
              <a16:creationId xmlns:a16="http://schemas.microsoft.com/office/drawing/2014/main" id="{00000000-0008-0000-0600-000066000000}"/>
            </a:ext>
          </a:extLst>
        </xdr:cNvPr>
        <xdr:cNvCxnSpPr/>
      </xdr:nvCxnSpPr>
      <xdr:spPr>
        <a:xfrm>
          <a:off x="762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57</xdr:row>
      <xdr:rowOff>168927</xdr:rowOff>
    </xdr:from>
    <xdr:ext cx="248786" cy="259045"/>
    <xdr:sp macro="" textlink="">
      <xdr:nvSpPr>
        <xdr:cNvPr id="103" name="テキスト ボックス 102">
          <a:extLst>
            <a:ext uri="{FF2B5EF4-FFF2-40B4-BE49-F238E27FC236}">
              <a16:creationId xmlns:a16="http://schemas.microsoft.com/office/drawing/2014/main" id="{00000000-0008-0000-0600-000067000000}"/>
            </a:ext>
          </a:extLst>
        </xdr:cNvPr>
        <xdr:cNvSpPr txBox="1"/>
      </xdr:nvSpPr>
      <xdr:spPr>
        <a:xfrm>
          <a:off x="513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56</xdr:row>
      <xdr:rowOff>25400</xdr:rowOff>
    </xdr:from>
    <xdr:to>
      <xdr:col>28</xdr:col>
      <xdr:colOff>114300</xdr:colOff>
      <xdr:row>56</xdr:row>
      <xdr:rowOff>25400</xdr:rowOff>
    </xdr:to>
    <xdr:cxnSp macro="">
      <xdr:nvCxnSpPr>
        <xdr:cNvPr id="104" name="直線コネクタ 103">
          <a:extLst>
            <a:ext uri="{FF2B5EF4-FFF2-40B4-BE49-F238E27FC236}">
              <a16:creationId xmlns:a16="http://schemas.microsoft.com/office/drawing/2014/main" id="{00000000-0008-0000-0600-000068000000}"/>
            </a:ext>
          </a:extLst>
        </xdr:cNvPr>
        <xdr:cNvCxnSpPr/>
      </xdr:nvCxnSpPr>
      <xdr:spPr>
        <a:xfrm>
          <a:off x="762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55</xdr:row>
      <xdr:rowOff>54627</xdr:rowOff>
    </xdr:from>
    <xdr:ext cx="685572" cy="259045"/>
    <xdr:sp macro="" textlink="">
      <xdr:nvSpPr>
        <xdr:cNvPr id="105" name="テキスト ボックス 104">
          <a:extLst>
            <a:ext uri="{FF2B5EF4-FFF2-40B4-BE49-F238E27FC236}">
              <a16:creationId xmlns:a16="http://schemas.microsoft.com/office/drawing/2014/main" id="{00000000-0008-0000-0600-000069000000}"/>
            </a:ext>
          </a:extLst>
        </xdr:cNvPr>
        <xdr:cNvSpPr txBox="1"/>
      </xdr:nvSpPr>
      <xdr:spPr>
        <a:xfrm>
          <a:off x="76428" y="94843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82550</xdr:rowOff>
    </xdr:from>
    <xdr:to>
      <xdr:col>28</xdr:col>
      <xdr:colOff>114300</xdr:colOff>
      <xdr:row>53</xdr:row>
      <xdr:rowOff>82550</xdr:rowOff>
    </xdr:to>
    <xdr:cxnSp macro="">
      <xdr:nvCxnSpPr>
        <xdr:cNvPr id="106" name="直線コネクタ 105">
          <a:extLst>
            <a:ext uri="{FF2B5EF4-FFF2-40B4-BE49-F238E27FC236}">
              <a16:creationId xmlns:a16="http://schemas.microsoft.com/office/drawing/2014/main" id="{00000000-0008-0000-0600-00006A000000}"/>
            </a:ext>
          </a:extLst>
        </xdr:cNvPr>
        <xdr:cNvCxnSpPr/>
      </xdr:nvCxnSpPr>
      <xdr:spPr>
        <a:xfrm>
          <a:off x="762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52</xdr:row>
      <xdr:rowOff>111777</xdr:rowOff>
    </xdr:from>
    <xdr:ext cx="685572" cy="259045"/>
    <xdr:sp macro="" textlink="">
      <xdr:nvSpPr>
        <xdr:cNvPr id="107" name="テキスト ボックス 106">
          <a:extLst>
            <a:ext uri="{FF2B5EF4-FFF2-40B4-BE49-F238E27FC236}">
              <a16:creationId xmlns:a16="http://schemas.microsoft.com/office/drawing/2014/main" id="{00000000-0008-0000-0600-00006B000000}"/>
            </a:ext>
          </a:extLst>
        </xdr:cNvPr>
        <xdr:cNvSpPr txBox="1"/>
      </xdr:nvSpPr>
      <xdr:spPr>
        <a:xfrm>
          <a:off x="76428" y="90271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139700</xdr:rowOff>
    </xdr:from>
    <xdr:to>
      <xdr:col>28</xdr:col>
      <xdr:colOff>114300</xdr:colOff>
      <xdr:row>50</xdr:row>
      <xdr:rowOff>139700</xdr:rowOff>
    </xdr:to>
    <xdr:cxnSp macro="">
      <xdr:nvCxnSpPr>
        <xdr:cNvPr id="108" name="直線コネクタ 107">
          <a:extLst>
            <a:ext uri="{FF2B5EF4-FFF2-40B4-BE49-F238E27FC236}">
              <a16:creationId xmlns:a16="http://schemas.microsoft.com/office/drawing/2014/main" id="{00000000-0008-0000-0600-00006C000000}"/>
            </a:ext>
          </a:extLst>
        </xdr:cNvPr>
        <xdr:cNvCxnSpPr/>
      </xdr:nvCxnSpPr>
      <xdr:spPr>
        <a:xfrm>
          <a:off x="762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49</xdr:row>
      <xdr:rowOff>168927</xdr:rowOff>
    </xdr:from>
    <xdr:ext cx="685572" cy="259045"/>
    <xdr:sp macro="" textlink="">
      <xdr:nvSpPr>
        <xdr:cNvPr id="109" name="テキスト ボックス 108">
          <a:extLst>
            <a:ext uri="{FF2B5EF4-FFF2-40B4-BE49-F238E27FC236}">
              <a16:creationId xmlns:a16="http://schemas.microsoft.com/office/drawing/2014/main" id="{00000000-0008-0000-0600-00006D000000}"/>
            </a:ext>
          </a:extLst>
        </xdr:cNvPr>
        <xdr:cNvSpPr txBox="1"/>
      </xdr:nvSpPr>
      <xdr:spPr>
        <a:xfrm>
          <a:off x="76428" y="85699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0" name="直線コネクタ 109">
          <a:extLst>
            <a:ext uri="{FF2B5EF4-FFF2-40B4-BE49-F238E27FC236}">
              <a16:creationId xmlns:a16="http://schemas.microsoft.com/office/drawing/2014/main" id="{00000000-0008-0000-0600-00006E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47</xdr:row>
      <xdr:rowOff>54627</xdr:rowOff>
    </xdr:from>
    <xdr:ext cx="685572" cy="259045"/>
    <xdr:sp macro="" textlink="">
      <xdr:nvSpPr>
        <xdr:cNvPr id="111" name="テキスト ボックス 110">
          <a:extLst>
            <a:ext uri="{FF2B5EF4-FFF2-40B4-BE49-F238E27FC236}">
              <a16:creationId xmlns:a16="http://schemas.microsoft.com/office/drawing/2014/main" id="{00000000-0008-0000-0600-00006F000000}"/>
            </a:ext>
          </a:extLst>
        </xdr:cNvPr>
        <xdr:cNvSpPr txBox="1"/>
      </xdr:nvSpPr>
      <xdr:spPr>
        <a:xfrm>
          <a:off x="76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2" name="物件費グラフ枠">
          <a:extLst>
            <a:ext uri="{FF2B5EF4-FFF2-40B4-BE49-F238E27FC236}">
              <a16:creationId xmlns:a16="http://schemas.microsoft.com/office/drawing/2014/main" id="{00000000-0008-0000-0600-000070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52</xdr:row>
      <xdr:rowOff>1894</xdr:rowOff>
    </xdr:from>
    <xdr:to>
      <xdr:col>24</xdr:col>
      <xdr:colOff>62865</xdr:colOff>
      <xdr:row>58</xdr:row>
      <xdr:rowOff>127539</xdr:rowOff>
    </xdr:to>
    <xdr:cxnSp macro="">
      <xdr:nvCxnSpPr>
        <xdr:cNvPr id="113" name="直線コネクタ 112">
          <a:extLst>
            <a:ext uri="{FF2B5EF4-FFF2-40B4-BE49-F238E27FC236}">
              <a16:creationId xmlns:a16="http://schemas.microsoft.com/office/drawing/2014/main" id="{00000000-0008-0000-0600-000071000000}"/>
            </a:ext>
          </a:extLst>
        </xdr:cNvPr>
        <xdr:cNvCxnSpPr/>
      </xdr:nvCxnSpPr>
      <xdr:spPr>
        <a:xfrm flipV="1">
          <a:off x="4633595" y="8917294"/>
          <a:ext cx="1270" cy="115434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169437</xdr:rowOff>
    </xdr:from>
    <xdr:ext cx="534377" cy="259045"/>
    <xdr:sp macro="" textlink="">
      <xdr:nvSpPr>
        <xdr:cNvPr id="114" name="物件費最小値テキスト">
          <a:extLst>
            <a:ext uri="{FF2B5EF4-FFF2-40B4-BE49-F238E27FC236}">
              <a16:creationId xmlns:a16="http://schemas.microsoft.com/office/drawing/2014/main" id="{00000000-0008-0000-0600-000072000000}"/>
            </a:ext>
          </a:extLst>
        </xdr:cNvPr>
        <xdr:cNvSpPr txBox="1"/>
      </xdr:nvSpPr>
      <xdr:spPr>
        <a:xfrm>
          <a:off x="4686300" y="101135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53,199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58</xdr:row>
      <xdr:rowOff>127539</xdr:rowOff>
    </xdr:from>
    <xdr:to>
      <xdr:col>24</xdr:col>
      <xdr:colOff>152400</xdr:colOff>
      <xdr:row>58</xdr:row>
      <xdr:rowOff>127539</xdr:rowOff>
    </xdr:to>
    <xdr:cxnSp macro="">
      <xdr:nvCxnSpPr>
        <xdr:cNvPr id="115" name="直線コネクタ 114">
          <a:extLst>
            <a:ext uri="{FF2B5EF4-FFF2-40B4-BE49-F238E27FC236}">
              <a16:creationId xmlns:a16="http://schemas.microsoft.com/office/drawing/2014/main" id="{00000000-0008-0000-0600-000073000000}"/>
            </a:ext>
          </a:extLst>
        </xdr:cNvPr>
        <xdr:cNvCxnSpPr/>
      </xdr:nvCxnSpPr>
      <xdr:spPr>
        <a:xfrm>
          <a:off x="4546600" y="100716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50</xdr:row>
      <xdr:rowOff>120021</xdr:rowOff>
    </xdr:from>
    <xdr:ext cx="690189" cy="259045"/>
    <xdr:sp macro="" textlink="">
      <xdr:nvSpPr>
        <xdr:cNvPr id="116" name="物件費最大値テキスト">
          <a:extLst>
            <a:ext uri="{FF2B5EF4-FFF2-40B4-BE49-F238E27FC236}">
              <a16:creationId xmlns:a16="http://schemas.microsoft.com/office/drawing/2014/main" id="{00000000-0008-0000-0600-000074000000}"/>
            </a:ext>
          </a:extLst>
        </xdr:cNvPr>
        <xdr:cNvSpPr txBox="1"/>
      </xdr:nvSpPr>
      <xdr:spPr>
        <a:xfrm>
          <a:off x="4686300" y="8692521"/>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5,102,826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52</xdr:row>
      <xdr:rowOff>1894</xdr:rowOff>
    </xdr:from>
    <xdr:to>
      <xdr:col>24</xdr:col>
      <xdr:colOff>152400</xdr:colOff>
      <xdr:row>52</xdr:row>
      <xdr:rowOff>1894</xdr:rowOff>
    </xdr:to>
    <xdr:cxnSp macro="">
      <xdr:nvCxnSpPr>
        <xdr:cNvPr id="117" name="直線コネクタ 116">
          <a:extLst>
            <a:ext uri="{FF2B5EF4-FFF2-40B4-BE49-F238E27FC236}">
              <a16:creationId xmlns:a16="http://schemas.microsoft.com/office/drawing/2014/main" id="{00000000-0008-0000-0600-000075000000}"/>
            </a:ext>
          </a:extLst>
        </xdr:cNvPr>
        <xdr:cNvCxnSpPr/>
      </xdr:nvCxnSpPr>
      <xdr:spPr>
        <a:xfrm>
          <a:off x="4546600" y="891729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58</xdr:row>
      <xdr:rowOff>116993</xdr:rowOff>
    </xdr:from>
    <xdr:to>
      <xdr:col>24</xdr:col>
      <xdr:colOff>63500</xdr:colOff>
      <xdr:row>58</xdr:row>
      <xdr:rowOff>117725</xdr:rowOff>
    </xdr:to>
    <xdr:cxnSp macro="">
      <xdr:nvCxnSpPr>
        <xdr:cNvPr id="118" name="直線コネクタ 117">
          <a:extLst>
            <a:ext uri="{FF2B5EF4-FFF2-40B4-BE49-F238E27FC236}">
              <a16:creationId xmlns:a16="http://schemas.microsoft.com/office/drawing/2014/main" id="{00000000-0008-0000-0600-000076000000}"/>
            </a:ext>
          </a:extLst>
        </xdr:cNvPr>
        <xdr:cNvCxnSpPr/>
      </xdr:nvCxnSpPr>
      <xdr:spPr>
        <a:xfrm>
          <a:off x="3797300" y="10061093"/>
          <a:ext cx="838200" cy="7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57</xdr:row>
      <xdr:rowOff>86886</xdr:rowOff>
    </xdr:from>
    <xdr:ext cx="599010" cy="259045"/>
    <xdr:sp macro="" textlink="">
      <xdr:nvSpPr>
        <xdr:cNvPr id="119" name="物件費平均値テキスト">
          <a:extLst>
            <a:ext uri="{FF2B5EF4-FFF2-40B4-BE49-F238E27FC236}">
              <a16:creationId xmlns:a16="http://schemas.microsoft.com/office/drawing/2014/main" id="{00000000-0008-0000-0600-000077000000}"/>
            </a:ext>
          </a:extLst>
        </xdr:cNvPr>
        <xdr:cNvSpPr txBox="1"/>
      </xdr:nvSpPr>
      <xdr:spPr>
        <a:xfrm>
          <a:off x="4686300" y="9859536"/>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108,882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58</xdr:row>
      <xdr:rowOff>64009</xdr:rowOff>
    </xdr:from>
    <xdr:to>
      <xdr:col>24</xdr:col>
      <xdr:colOff>114300</xdr:colOff>
      <xdr:row>58</xdr:row>
      <xdr:rowOff>165609</xdr:rowOff>
    </xdr:to>
    <xdr:sp macro="" textlink="">
      <xdr:nvSpPr>
        <xdr:cNvPr id="120" name="フローチャート: 判断 119">
          <a:extLst>
            <a:ext uri="{FF2B5EF4-FFF2-40B4-BE49-F238E27FC236}">
              <a16:creationId xmlns:a16="http://schemas.microsoft.com/office/drawing/2014/main" id="{00000000-0008-0000-0600-000078000000}"/>
            </a:ext>
          </a:extLst>
        </xdr:cNvPr>
        <xdr:cNvSpPr/>
      </xdr:nvSpPr>
      <xdr:spPr>
        <a:xfrm>
          <a:off x="4584700" y="100081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58</xdr:row>
      <xdr:rowOff>116486</xdr:rowOff>
    </xdr:from>
    <xdr:to>
      <xdr:col>19</xdr:col>
      <xdr:colOff>177800</xdr:colOff>
      <xdr:row>58</xdr:row>
      <xdr:rowOff>116993</xdr:rowOff>
    </xdr:to>
    <xdr:cxnSp macro="">
      <xdr:nvCxnSpPr>
        <xdr:cNvPr id="121" name="直線コネクタ 120">
          <a:extLst>
            <a:ext uri="{FF2B5EF4-FFF2-40B4-BE49-F238E27FC236}">
              <a16:creationId xmlns:a16="http://schemas.microsoft.com/office/drawing/2014/main" id="{00000000-0008-0000-0600-000079000000}"/>
            </a:ext>
          </a:extLst>
        </xdr:cNvPr>
        <xdr:cNvCxnSpPr/>
      </xdr:nvCxnSpPr>
      <xdr:spPr>
        <a:xfrm>
          <a:off x="2908300" y="10060586"/>
          <a:ext cx="889000" cy="5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58</xdr:row>
      <xdr:rowOff>65029</xdr:rowOff>
    </xdr:from>
    <xdr:to>
      <xdr:col>20</xdr:col>
      <xdr:colOff>38100</xdr:colOff>
      <xdr:row>58</xdr:row>
      <xdr:rowOff>166629</xdr:rowOff>
    </xdr:to>
    <xdr:sp macro="" textlink="">
      <xdr:nvSpPr>
        <xdr:cNvPr id="122" name="フローチャート: 判断 121">
          <a:extLst>
            <a:ext uri="{FF2B5EF4-FFF2-40B4-BE49-F238E27FC236}">
              <a16:creationId xmlns:a16="http://schemas.microsoft.com/office/drawing/2014/main" id="{00000000-0008-0000-0600-00007A000000}"/>
            </a:ext>
          </a:extLst>
        </xdr:cNvPr>
        <xdr:cNvSpPr/>
      </xdr:nvSpPr>
      <xdr:spPr>
        <a:xfrm>
          <a:off x="3746500" y="100091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57</xdr:row>
      <xdr:rowOff>11706</xdr:rowOff>
    </xdr:from>
    <xdr:ext cx="599010" cy="259045"/>
    <xdr:sp macro="" textlink="">
      <xdr:nvSpPr>
        <xdr:cNvPr id="123" name="テキスト ボックス 122">
          <a:extLst>
            <a:ext uri="{FF2B5EF4-FFF2-40B4-BE49-F238E27FC236}">
              <a16:creationId xmlns:a16="http://schemas.microsoft.com/office/drawing/2014/main" id="{00000000-0008-0000-0600-00007B000000}"/>
            </a:ext>
          </a:extLst>
        </xdr:cNvPr>
        <xdr:cNvSpPr txBox="1"/>
      </xdr:nvSpPr>
      <xdr:spPr>
        <a:xfrm>
          <a:off x="3497795" y="978435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104,425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58</xdr:row>
      <xdr:rowOff>116257</xdr:rowOff>
    </xdr:from>
    <xdr:to>
      <xdr:col>15</xdr:col>
      <xdr:colOff>50800</xdr:colOff>
      <xdr:row>58</xdr:row>
      <xdr:rowOff>116486</xdr:rowOff>
    </xdr:to>
    <xdr:cxnSp macro="">
      <xdr:nvCxnSpPr>
        <xdr:cNvPr id="124" name="直線コネクタ 123">
          <a:extLst>
            <a:ext uri="{FF2B5EF4-FFF2-40B4-BE49-F238E27FC236}">
              <a16:creationId xmlns:a16="http://schemas.microsoft.com/office/drawing/2014/main" id="{00000000-0008-0000-0600-00007C000000}"/>
            </a:ext>
          </a:extLst>
        </xdr:cNvPr>
        <xdr:cNvCxnSpPr/>
      </xdr:nvCxnSpPr>
      <xdr:spPr>
        <a:xfrm>
          <a:off x="2019300" y="10060357"/>
          <a:ext cx="889000" cy="2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58</xdr:row>
      <xdr:rowOff>65420</xdr:rowOff>
    </xdr:from>
    <xdr:to>
      <xdr:col>15</xdr:col>
      <xdr:colOff>101600</xdr:colOff>
      <xdr:row>58</xdr:row>
      <xdr:rowOff>167020</xdr:rowOff>
    </xdr:to>
    <xdr:sp macro="" textlink="">
      <xdr:nvSpPr>
        <xdr:cNvPr id="125" name="フローチャート: 判断 124">
          <a:extLst>
            <a:ext uri="{FF2B5EF4-FFF2-40B4-BE49-F238E27FC236}">
              <a16:creationId xmlns:a16="http://schemas.microsoft.com/office/drawing/2014/main" id="{00000000-0008-0000-0600-00007D000000}"/>
            </a:ext>
          </a:extLst>
        </xdr:cNvPr>
        <xdr:cNvSpPr/>
      </xdr:nvSpPr>
      <xdr:spPr>
        <a:xfrm>
          <a:off x="2857500" y="100095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57</xdr:row>
      <xdr:rowOff>12097</xdr:rowOff>
    </xdr:from>
    <xdr:ext cx="599010" cy="259045"/>
    <xdr:sp macro="" textlink="">
      <xdr:nvSpPr>
        <xdr:cNvPr id="126" name="テキスト ボックス 125">
          <a:extLst>
            <a:ext uri="{FF2B5EF4-FFF2-40B4-BE49-F238E27FC236}">
              <a16:creationId xmlns:a16="http://schemas.microsoft.com/office/drawing/2014/main" id="{00000000-0008-0000-0600-00007E000000}"/>
            </a:ext>
          </a:extLst>
        </xdr:cNvPr>
        <xdr:cNvSpPr txBox="1"/>
      </xdr:nvSpPr>
      <xdr:spPr>
        <a:xfrm>
          <a:off x="2608795" y="978474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102,712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58</xdr:row>
      <xdr:rowOff>116257</xdr:rowOff>
    </xdr:from>
    <xdr:to>
      <xdr:col>10</xdr:col>
      <xdr:colOff>114300</xdr:colOff>
      <xdr:row>58</xdr:row>
      <xdr:rowOff>118755</xdr:rowOff>
    </xdr:to>
    <xdr:cxnSp macro="">
      <xdr:nvCxnSpPr>
        <xdr:cNvPr id="127" name="直線コネクタ 126">
          <a:extLst>
            <a:ext uri="{FF2B5EF4-FFF2-40B4-BE49-F238E27FC236}">
              <a16:creationId xmlns:a16="http://schemas.microsoft.com/office/drawing/2014/main" id="{00000000-0008-0000-0600-00007F000000}"/>
            </a:ext>
          </a:extLst>
        </xdr:cNvPr>
        <xdr:cNvCxnSpPr/>
      </xdr:nvCxnSpPr>
      <xdr:spPr>
        <a:xfrm flipV="1">
          <a:off x="1130300" y="10060357"/>
          <a:ext cx="889000" cy="24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58</xdr:row>
      <xdr:rowOff>66747</xdr:rowOff>
    </xdr:from>
    <xdr:to>
      <xdr:col>10</xdr:col>
      <xdr:colOff>165100</xdr:colOff>
      <xdr:row>58</xdr:row>
      <xdr:rowOff>168347</xdr:rowOff>
    </xdr:to>
    <xdr:sp macro="" textlink="">
      <xdr:nvSpPr>
        <xdr:cNvPr id="128" name="フローチャート: 判断 127">
          <a:extLst>
            <a:ext uri="{FF2B5EF4-FFF2-40B4-BE49-F238E27FC236}">
              <a16:creationId xmlns:a16="http://schemas.microsoft.com/office/drawing/2014/main" id="{00000000-0008-0000-0600-000080000000}"/>
            </a:ext>
          </a:extLst>
        </xdr:cNvPr>
        <xdr:cNvSpPr/>
      </xdr:nvSpPr>
      <xdr:spPr>
        <a:xfrm>
          <a:off x="1968500" y="100108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58</xdr:row>
      <xdr:rowOff>159474</xdr:rowOff>
    </xdr:from>
    <xdr:ext cx="534377" cy="259045"/>
    <xdr:sp macro="" textlink="">
      <xdr:nvSpPr>
        <xdr:cNvPr id="129" name="テキスト ボックス 128">
          <a:extLst>
            <a:ext uri="{FF2B5EF4-FFF2-40B4-BE49-F238E27FC236}">
              <a16:creationId xmlns:a16="http://schemas.microsoft.com/office/drawing/2014/main" id="{00000000-0008-0000-0600-000081000000}"/>
            </a:ext>
          </a:extLst>
        </xdr:cNvPr>
        <xdr:cNvSpPr txBox="1"/>
      </xdr:nvSpPr>
      <xdr:spPr>
        <a:xfrm>
          <a:off x="1752111" y="101035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96,908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58</xdr:row>
      <xdr:rowOff>68156</xdr:rowOff>
    </xdr:from>
    <xdr:to>
      <xdr:col>6</xdr:col>
      <xdr:colOff>38100</xdr:colOff>
      <xdr:row>58</xdr:row>
      <xdr:rowOff>169756</xdr:rowOff>
    </xdr:to>
    <xdr:sp macro="" textlink="">
      <xdr:nvSpPr>
        <xdr:cNvPr id="130" name="フローチャート: 判断 129">
          <a:extLst>
            <a:ext uri="{FF2B5EF4-FFF2-40B4-BE49-F238E27FC236}">
              <a16:creationId xmlns:a16="http://schemas.microsoft.com/office/drawing/2014/main" id="{00000000-0008-0000-0600-000082000000}"/>
            </a:ext>
          </a:extLst>
        </xdr:cNvPr>
        <xdr:cNvSpPr/>
      </xdr:nvSpPr>
      <xdr:spPr>
        <a:xfrm>
          <a:off x="1079500" y="100122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58</xdr:row>
      <xdr:rowOff>160883</xdr:rowOff>
    </xdr:from>
    <xdr:ext cx="534377" cy="259045"/>
    <xdr:sp macro="" textlink="">
      <xdr:nvSpPr>
        <xdr:cNvPr id="131" name="テキスト ボックス 130">
          <a:extLst>
            <a:ext uri="{FF2B5EF4-FFF2-40B4-BE49-F238E27FC236}">
              <a16:creationId xmlns:a16="http://schemas.microsoft.com/office/drawing/2014/main" id="{00000000-0008-0000-0600-000083000000}"/>
            </a:ext>
          </a:extLst>
        </xdr:cNvPr>
        <xdr:cNvSpPr txBox="1"/>
      </xdr:nvSpPr>
      <xdr:spPr>
        <a:xfrm>
          <a:off x="863111" y="101049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90,742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2" name="テキスト ボックス 131">
          <a:extLst>
            <a:ext uri="{FF2B5EF4-FFF2-40B4-BE49-F238E27FC236}">
              <a16:creationId xmlns:a16="http://schemas.microsoft.com/office/drawing/2014/main" id="{00000000-0008-0000-0600-000084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3" name="テキスト ボックス 132">
          <a:extLst>
            <a:ext uri="{FF2B5EF4-FFF2-40B4-BE49-F238E27FC236}">
              <a16:creationId xmlns:a16="http://schemas.microsoft.com/office/drawing/2014/main" id="{00000000-0008-0000-0600-000085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4" name="テキスト ボックス 133">
          <a:extLst>
            <a:ext uri="{FF2B5EF4-FFF2-40B4-BE49-F238E27FC236}">
              <a16:creationId xmlns:a16="http://schemas.microsoft.com/office/drawing/2014/main" id="{00000000-0008-0000-0600-000086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5" name="テキスト ボックス 134">
          <a:extLst>
            <a:ext uri="{FF2B5EF4-FFF2-40B4-BE49-F238E27FC236}">
              <a16:creationId xmlns:a16="http://schemas.microsoft.com/office/drawing/2014/main" id="{00000000-0008-0000-0600-000087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6" name="テキスト ボックス 135">
          <a:extLst>
            <a:ext uri="{FF2B5EF4-FFF2-40B4-BE49-F238E27FC236}">
              <a16:creationId xmlns:a16="http://schemas.microsoft.com/office/drawing/2014/main" id="{00000000-0008-0000-0600-000088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58</xdr:row>
      <xdr:rowOff>66925</xdr:rowOff>
    </xdr:from>
    <xdr:to>
      <xdr:col>24</xdr:col>
      <xdr:colOff>114300</xdr:colOff>
      <xdr:row>58</xdr:row>
      <xdr:rowOff>168525</xdr:rowOff>
    </xdr:to>
    <xdr:sp macro="" textlink="">
      <xdr:nvSpPr>
        <xdr:cNvPr id="137" name="楕円 136">
          <a:extLst>
            <a:ext uri="{FF2B5EF4-FFF2-40B4-BE49-F238E27FC236}">
              <a16:creationId xmlns:a16="http://schemas.microsoft.com/office/drawing/2014/main" id="{00000000-0008-0000-0600-000089000000}"/>
            </a:ext>
          </a:extLst>
        </xdr:cNvPr>
        <xdr:cNvSpPr/>
      </xdr:nvSpPr>
      <xdr:spPr>
        <a:xfrm>
          <a:off x="4584700" y="100110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58</xdr:row>
      <xdr:rowOff>42437</xdr:rowOff>
    </xdr:from>
    <xdr:ext cx="534377" cy="259045"/>
    <xdr:sp macro="" textlink="">
      <xdr:nvSpPr>
        <xdr:cNvPr id="138" name="物件費該当値テキスト">
          <a:extLst>
            <a:ext uri="{FF2B5EF4-FFF2-40B4-BE49-F238E27FC236}">
              <a16:creationId xmlns:a16="http://schemas.microsoft.com/office/drawing/2014/main" id="{00000000-0008-0000-0600-00008A000000}"/>
            </a:ext>
          </a:extLst>
        </xdr:cNvPr>
        <xdr:cNvSpPr txBox="1"/>
      </xdr:nvSpPr>
      <xdr:spPr>
        <a:xfrm>
          <a:off x="4686300" y="99865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96,130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58</xdr:row>
      <xdr:rowOff>66193</xdr:rowOff>
    </xdr:from>
    <xdr:to>
      <xdr:col>20</xdr:col>
      <xdr:colOff>38100</xdr:colOff>
      <xdr:row>58</xdr:row>
      <xdr:rowOff>167793</xdr:rowOff>
    </xdr:to>
    <xdr:sp macro="" textlink="">
      <xdr:nvSpPr>
        <xdr:cNvPr id="139" name="楕円 138">
          <a:extLst>
            <a:ext uri="{FF2B5EF4-FFF2-40B4-BE49-F238E27FC236}">
              <a16:creationId xmlns:a16="http://schemas.microsoft.com/office/drawing/2014/main" id="{00000000-0008-0000-0600-00008B000000}"/>
            </a:ext>
          </a:extLst>
        </xdr:cNvPr>
        <xdr:cNvSpPr/>
      </xdr:nvSpPr>
      <xdr:spPr>
        <a:xfrm>
          <a:off x="3746500" y="100102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58</xdr:row>
      <xdr:rowOff>158920</xdr:rowOff>
    </xdr:from>
    <xdr:ext cx="534377" cy="259045"/>
    <xdr:sp macro="" textlink="">
      <xdr:nvSpPr>
        <xdr:cNvPr id="140" name="テキスト ボックス 139">
          <a:extLst>
            <a:ext uri="{FF2B5EF4-FFF2-40B4-BE49-F238E27FC236}">
              <a16:creationId xmlns:a16="http://schemas.microsoft.com/office/drawing/2014/main" id="{00000000-0008-0000-0600-00008C000000}"/>
            </a:ext>
          </a:extLst>
        </xdr:cNvPr>
        <xdr:cNvSpPr txBox="1"/>
      </xdr:nvSpPr>
      <xdr:spPr>
        <a:xfrm>
          <a:off x="3530111" y="101030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99,331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58</xdr:row>
      <xdr:rowOff>65686</xdr:rowOff>
    </xdr:from>
    <xdr:to>
      <xdr:col>15</xdr:col>
      <xdr:colOff>101600</xdr:colOff>
      <xdr:row>58</xdr:row>
      <xdr:rowOff>167286</xdr:rowOff>
    </xdr:to>
    <xdr:sp macro="" textlink="">
      <xdr:nvSpPr>
        <xdr:cNvPr id="141" name="楕円 140">
          <a:extLst>
            <a:ext uri="{FF2B5EF4-FFF2-40B4-BE49-F238E27FC236}">
              <a16:creationId xmlns:a16="http://schemas.microsoft.com/office/drawing/2014/main" id="{00000000-0008-0000-0600-00008D000000}"/>
            </a:ext>
          </a:extLst>
        </xdr:cNvPr>
        <xdr:cNvSpPr/>
      </xdr:nvSpPr>
      <xdr:spPr>
        <a:xfrm>
          <a:off x="2857500" y="100097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58</xdr:row>
      <xdr:rowOff>158413</xdr:rowOff>
    </xdr:from>
    <xdr:ext cx="599010" cy="259045"/>
    <xdr:sp macro="" textlink="">
      <xdr:nvSpPr>
        <xdr:cNvPr id="142" name="テキスト ボックス 141">
          <a:extLst>
            <a:ext uri="{FF2B5EF4-FFF2-40B4-BE49-F238E27FC236}">
              <a16:creationId xmlns:a16="http://schemas.microsoft.com/office/drawing/2014/main" id="{00000000-0008-0000-0600-00008E000000}"/>
            </a:ext>
          </a:extLst>
        </xdr:cNvPr>
        <xdr:cNvSpPr txBox="1"/>
      </xdr:nvSpPr>
      <xdr:spPr>
        <a:xfrm>
          <a:off x="2608795" y="1010251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101,550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58</xdr:row>
      <xdr:rowOff>65457</xdr:rowOff>
    </xdr:from>
    <xdr:to>
      <xdr:col>10</xdr:col>
      <xdr:colOff>165100</xdr:colOff>
      <xdr:row>58</xdr:row>
      <xdr:rowOff>167057</xdr:rowOff>
    </xdr:to>
    <xdr:sp macro="" textlink="">
      <xdr:nvSpPr>
        <xdr:cNvPr id="143" name="楕円 142">
          <a:extLst>
            <a:ext uri="{FF2B5EF4-FFF2-40B4-BE49-F238E27FC236}">
              <a16:creationId xmlns:a16="http://schemas.microsoft.com/office/drawing/2014/main" id="{00000000-0008-0000-0600-00008F000000}"/>
            </a:ext>
          </a:extLst>
        </xdr:cNvPr>
        <xdr:cNvSpPr/>
      </xdr:nvSpPr>
      <xdr:spPr>
        <a:xfrm>
          <a:off x="1968500" y="100095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57</xdr:row>
      <xdr:rowOff>12134</xdr:rowOff>
    </xdr:from>
    <xdr:ext cx="599010" cy="259045"/>
    <xdr:sp macro="" textlink="">
      <xdr:nvSpPr>
        <xdr:cNvPr id="144" name="テキスト ボックス 143">
          <a:extLst>
            <a:ext uri="{FF2B5EF4-FFF2-40B4-BE49-F238E27FC236}">
              <a16:creationId xmlns:a16="http://schemas.microsoft.com/office/drawing/2014/main" id="{00000000-0008-0000-0600-000090000000}"/>
            </a:ext>
          </a:extLst>
        </xdr:cNvPr>
        <xdr:cNvSpPr txBox="1"/>
      </xdr:nvSpPr>
      <xdr:spPr>
        <a:xfrm>
          <a:off x="1719795" y="978478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102,550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58</xdr:row>
      <xdr:rowOff>67955</xdr:rowOff>
    </xdr:from>
    <xdr:to>
      <xdr:col>6</xdr:col>
      <xdr:colOff>38100</xdr:colOff>
      <xdr:row>58</xdr:row>
      <xdr:rowOff>169555</xdr:rowOff>
    </xdr:to>
    <xdr:sp macro="" textlink="">
      <xdr:nvSpPr>
        <xdr:cNvPr id="145" name="楕円 144">
          <a:extLst>
            <a:ext uri="{FF2B5EF4-FFF2-40B4-BE49-F238E27FC236}">
              <a16:creationId xmlns:a16="http://schemas.microsoft.com/office/drawing/2014/main" id="{00000000-0008-0000-0600-000091000000}"/>
            </a:ext>
          </a:extLst>
        </xdr:cNvPr>
        <xdr:cNvSpPr/>
      </xdr:nvSpPr>
      <xdr:spPr>
        <a:xfrm>
          <a:off x="1079500" y="100120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57</xdr:row>
      <xdr:rowOff>14632</xdr:rowOff>
    </xdr:from>
    <xdr:ext cx="534377" cy="259045"/>
    <xdr:sp macro="" textlink="">
      <xdr:nvSpPr>
        <xdr:cNvPr id="146" name="テキスト ボックス 145">
          <a:extLst>
            <a:ext uri="{FF2B5EF4-FFF2-40B4-BE49-F238E27FC236}">
              <a16:creationId xmlns:a16="http://schemas.microsoft.com/office/drawing/2014/main" id="{00000000-0008-0000-0600-000092000000}"/>
            </a:ext>
          </a:extLst>
        </xdr:cNvPr>
        <xdr:cNvSpPr txBox="1"/>
      </xdr:nvSpPr>
      <xdr:spPr>
        <a:xfrm>
          <a:off x="863111" y="97872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91,623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7" name="正方形/長方形 146">
          <a:extLst>
            <a:ext uri="{FF2B5EF4-FFF2-40B4-BE49-F238E27FC236}">
              <a16:creationId xmlns:a16="http://schemas.microsoft.com/office/drawing/2014/main" id="{00000000-0008-0000-0600-000093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維持補修費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8" name="正方形/長方形 147">
          <a:extLst>
            <a:ext uri="{FF2B5EF4-FFF2-40B4-BE49-F238E27FC236}">
              <a16:creationId xmlns:a16="http://schemas.microsoft.com/office/drawing/2014/main" id="{00000000-0008-0000-0600-000094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49" name="正方形/長方形 148">
          <a:extLst>
            <a:ext uri="{FF2B5EF4-FFF2-40B4-BE49-F238E27FC236}">
              <a16:creationId xmlns:a16="http://schemas.microsoft.com/office/drawing/2014/main" id="{00000000-0008-0000-0600-000095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79/132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0" name="正方形/長方形 149">
          <a:extLst>
            <a:ext uri="{FF2B5EF4-FFF2-40B4-BE49-F238E27FC236}">
              <a16:creationId xmlns:a16="http://schemas.microsoft.com/office/drawing/2014/main" id="{00000000-0008-0000-0600-000096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1" name="正方形/長方形 150">
          <a:extLst>
            <a:ext uri="{FF2B5EF4-FFF2-40B4-BE49-F238E27FC236}">
              <a16:creationId xmlns:a16="http://schemas.microsoft.com/office/drawing/2014/main" id="{00000000-0008-0000-0600-000097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2" name="正方形/長方形 151">
          <a:extLst>
            <a:ext uri="{FF2B5EF4-FFF2-40B4-BE49-F238E27FC236}">
              <a16:creationId xmlns:a16="http://schemas.microsoft.com/office/drawing/2014/main" id="{00000000-0008-0000-0600-000098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3" name="正方形/長方形 152">
          <a:extLst>
            <a:ext uri="{FF2B5EF4-FFF2-40B4-BE49-F238E27FC236}">
              <a16:creationId xmlns:a16="http://schemas.microsoft.com/office/drawing/2014/main" id="{00000000-0008-0000-0600-000099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4" name="正方形/長方形 153">
          <a:extLst>
            <a:ext uri="{FF2B5EF4-FFF2-40B4-BE49-F238E27FC236}">
              <a16:creationId xmlns:a16="http://schemas.microsoft.com/office/drawing/2014/main" id="{00000000-0008-0000-0600-00009A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5" name="テキスト ボックス 154">
          <a:extLst>
            <a:ext uri="{FF2B5EF4-FFF2-40B4-BE49-F238E27FC236}">
              <a16:creationId xmlns:a16="http://schemas.microsoft.com/office/drawing/2014/main" id="{00000000-0008-0000-0600-00009B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6" name="直線コネクタ 155">
          <a:extLst>
            <a:ext uri="{FF2B5EF4-FFF2-40B4-BE49-F238E27FC236}">
              <a16:creationId xmlns:a16="http://schemas.microsoft.com/office/drawing/2014/main" id="{00000000-0008-0000-0600-00009C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79</xdr:row>
      <xdr:rowOff>44450</xdr:rowOff>
    </xdr:from>
    <xdr:to>
      <xdr:col>28</xdr:col>
      <xdr:colOff>114300</xdr:colOff>
      <xdr:row>79</xdr:row>
      <xdr:rowOff>44450</xdr:rowOff>
    </xdr:to>
    <xdr:cxnSp macro="">
      <xdr:nvCxnSpPr>
        <xdr:cNvPr id="157" name="直線コネクタ 156">
          <a:extLst>
            <a:ext uri="{FF2B5EF4-FFF2-40B4-BE49-F238E27FC236}">
              <a16:creationId xmlns:a16="http://schemas.microsoft.com/office/drawing/2014/main" id="{00000000-0008-0000-0600-00009D000000}"/>
            </a:ext>
          </a:extLst>
        </xdr:cNvPr>
        <xdr:cNvCxnSpPr/>
      </xdr:nvCxnSpPr>
      <xdr:spPr>
        <a:xfrm>
          <a:off x="762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78</xdr:row>
      <xdr:rowOff>73677</xdr:rowOff>
    </xdr:from>
    <xdr:ext cx="248786" cy="259045"/>
    <xdr:sp macro="" textlink="">
      <xdr:nvSpPr>
        <xdr:cNvPr id="158" name="テキスト ボックス 157">
          <a:extLst>
            <a:ext uri="{FF2B5EF4-FFF2-40B4-BE49-F238E27FC236}">
              <a16:creationId xmlns:a16="http://schemas.microsoft.com/office/drawing/2014/main" id="{00000000-0008-0000-0600-00009E000000}"/>
            </a:ext>
          </a:extLst>
        </xdr:cNvPr>
        <xdr:cNvSpPr txBox="1"/>
      </xdr:nvSpPr>
      <xdr:spPr>
        <a:xfrm>
          <a:off x="513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6350</xdr:rowOff>
    </xdr:from>
    <xdr:to>
      <xdr:col>28</xdr:col>
      <xdr:colOff>114300</xdr:colOff>
      <xdr:row>77</xdr:row>
      <xdr:rowOff>6350</xdr:rowOff>
    </xdr:to>
    <xdr:cxnSp macro="">
      <xdr:nvCxnSpPr>
        <xdr:cNvPr id="159" name="直線コネクタ 158">
          <a:extLst>
            <a:ext uri="{FF2B5EF4-FFF2-40B4-BE49-F238E27FC236}">
              <a16:creationId xmlns:a16="http://schemas.microsoft.com/office/drawing/2014/main" id="{00000000-0008-0000-0600-00009F000000}"/>
            </a:ext>
          </a:extLst>
        </xdr:cNvPr>
        <xdr:cNvCxnSpPr/>
      </xdr:nvCxnSpPr>
      <xdr:spPr>
        <a:xfrm>
          <a:off x="762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76</xdr:row>
      <xdr:rowOff>35577</xdr:rowOff>
    </xdr:from>
    <xdr:ext cx="531299" cy="259045"/>
    <xdr:sp macro="" textlink="">
      <xdr:nvSpPr>
        <xdr:cNvPr id="160" name="テキスト ボックス 159">
          <a:extLst>
            <a:ext uri="{FF2B5EF4-FFF2-40B4-BE49-F238E27FC236}">
              <a16:creationId xmlns:a16="http://schemas.microsoft.com/office/drawing/2014/main" id="{00000000-0008-0000-0600-0000A0000000}"/>
            </a:ext>
          </a:extLst>
        </xdr:cNvPr>
        <xdr:cNvSpPr txBox="1"/>
      </xdr:nvSpPr>
      <xdr:spPr>
        <a:xfrm>
          <a:off x="230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74</xdr:row>
      <xdr:rowOff>139700</xdr:rowOff>
    </xdr:from>
    <xdr:to>
      <xdr:col>28</xdr:col>
      <xdr:colOff>114300</xdr:colOff>
      <xdr:row>74</xdr:row>
      <xdr:rowOff>139700</xdr:rowOff>
    </xdr:to>
    <xdr:cxnSp macro="">
      <xdr:nvCxnSpPr>
        <xdr:cNvPr id="161" name="直線コネクタ 160">
          <a:extLst>
            <a:ext uri="{FF2B5EF4-FFF2-40B4-BE49-F238E27FC236}">
              <a16:creationId xmlns:a16="http://schemas.microsoft.com/office/drawing/2014/main" id="{00000000-0008-0000-0600-0000A1000000}"/>
            </a:ext>
          </a:extLst>
        </xdr:cNvPr>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73</xdr:row>
      <xdr:rowOff>168927</xdr:rowOff>
    </xdr:from>
    <xdr:ext cx="531299" cy="259045"/>
    <xdr:sp macro="" textlink="">
      <xdr:nvSpPr>
        <xdr:cNvPr id="162" name="テキスト ボックス 161">
          <a:extLst>
            <a:ext uri="{FF2B5EF4-FFF2-40B4-BE49-F238E27FC236}">
              <a16:creationId xmlns:a16="http://schemas.microsoft.com/office/drawing/2014/main" id="{00000000-0008-0000-0600-0000A2000000}"/>
            </a:ext>
          </a:extLst>
        </xdr:cNvPr>
        <xdr:cNvSpPr txBox="1"/>
      </xdr:nvSpPr>
      <xdr:spPr>
        <a:xfrm>
          <a:off x="230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72</xdr:row>
      <xdr:rowOff>101600</xdr:rowOff>
    </xdr:from>
    <xdr:to>
      <xdr:col>28</xdr:col>
      <xdr:colOff>114300</xdr:colOff>
      <xdr:row>72</xdr:row>
      <xdr:rowOff>101600</xdr:rowOff>
    </xdr:to>
    <xdr:cxnSp macro="">
      <xdr:nvCxnSpPr>
        <xdr:cNvPr id="163" name="直線コネクタ 162">
          <a:extLst>
            <a:ext uri="{FF2B5EF4-FFF2-40B4-BE49-F238E27FC236}">
              <a16:creationId xmlns:a16="http://schemas.microsoft.com/office/drawing/2014/main" id="{00000000-0008-0000-0600-0000A3000000}"/>
            </a:ext>
          </a:extLst>
        </xdr:cNvPr>
        <xdr:cNvCxnSpPr/>
      </xdr:nvCxnSpPr>
      <xdr:spPr>
        <a:xfrm>
          <a:off x="762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71</xdr:row>
      <xdr:rowOff>130827</xdr:rowOff>
    </xdr:from>
    <xdr:ext cx="531299" cy="259045"/>
    <xdr:sp macro="" textlink="">
      <xdr:nvSpPr>
        <xdr:cNvPr id="164" name="テキスト ボックス 163">
          <a:extLst>
            <a:ext uri="{FF2B5EF4-FFF2-40B4-BE49-F238E27FC236}">
              <a16:creationId xmlns:a16="http://schemas.microsoft.com/office/drawing/2014/main" id="{00000000-0008-0000-0600-0000A4000000}"/>
            </a:ext>
          </a:extLst>
        </xdr:cNvPr>
        <xdr:cNvSpPr txBox="1"/>
      </xdr:nvSpPr>
      <xdr:spPr>
        <a:xfrm>
          <a:off x="230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63500</xdr:rowOff>
    </xdr:from>
    <xdr:to>
      <xdr:col>28</xdr:col>
      <xdr:colOff>114300</xdr:colOff>
      <xdr:row>70</xdr:row>
      <xdr:rowOff>63500</xdr:rowOff>
    </xdr:to>
    <xdr:cxnSp macro="">
      <xdr:nvCxnSpPr>
        <xdr:cNvPr id="165" name="直線コネクタ 164">
          <a:extLst>
            <a:ext uri="{FF2B5EF4-FFF2-40B4-BE49-F238E27FC236}">
              <a16:creationId xmlns:a16="http://schemas.microsoft.com/office/drawing/2014/main" id="{00000000-0008-0000-0600-0000A5000000}"/>
            </a:ext>
          </a:extLst>
        </xdr:cNvPr>
        <xdr:cNvCxnSpPr/>
      </xdr:nvCxnSpPr>
      <xdr:spPr>
        <a:xfrm>
          <a:off x="762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92727</xdr:rowOff>
    </xdr:from>
    <xdr:ext cx="595419" cy="259045"/>
    <xdr:sp macro="" textlink="">
      <xdr:nvSpPr>
        <xdr:cNvPr id="166" name="テキスト ボックス 165">
          <a:extLst>
            <a:ext uri="{FF2B5EF4-FFF2-40B4-BE49-F238E27FC236}">
              <a16:creationId xmlns:a16="http://schemas.microsoft.com/office/drawing/2014/main" id="{00000000-0008-0000-0600-0000A6000000}"/>
            </a:ext>
          </a:extLst>
        </xdr:cNvPr>
        <xdr:cNvSpPr txBox="1"/>
      </xdr:nvSpPr>
      <xdr:spPr>
        <a:xfrm>
          <a:off x="166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7" name="直線コネクタ 166">
          <a:extLst>
            <a:ext uri="{FF2B5EF4-FFF2-40B4-BE49-F238E27FC236}">
              <a16:creationId xmlns:a16="http://schemas.microsoft.com/office/drawing/2014/main" id="{00000000-0008-0000-0600-0000A7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68" name="テキスト ボックス 167">
          <a:extLst>
            <a:ext uri="{FF2B5EF4-FFF2-40B4-BE49-F238E27FC236}">
              <a16:creationId xmlns:a16="http://schemas.microsoft.com/office/drawing/2014/main" id="{00000000-0008-0000-0600-0000A8000000}"/>
            </a:ext>
          </a:extLst>
        </xdr:cNvPr>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69" name="維持補修費グラフ枠">
          <a:extLst>
            <a:ext uri="{FF2B5EF4-FFF2-40B4-BE49-F238E27FC236}">
              <a16:creationId xmlns:a16="http://schemas.microsoft.com/office/drawing/2014/main" id="{00000000-0008-0000-0600-0000A9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71</xdr:row>
      <xdr:rowOff>99034</xdr:rowOff>
    </xdr:from>
    <xdr:to>
      <xdr:col>24</xdr:col>
      <xdr:colOff>62865</xdr:colOff>
      <xdr:row>79</xdr:row>
      <xdr:rowOff>33947</xdr:rowOff>
    </xdr:to>
    <xdr:cxnSp macro="">
      <xdr:nvCxnSpPr>
        <xdr:cNvPr id="170" name="直線コネクタ 169">
          <a:extLst>
            <a:ext uri="{FF2B5EF4-FFF2-40B4-BE49-F238E27FC236}">
              <a16:creationId xmlns:a16="http://schemas.microsoft.com/office/drawing/2014/main" id="{00000000-0008-0000-0600-0000AA000000}"/>
            </a:ext>
          </a:extLst>
        </xdr:cNvPr>
        <xdr:cNvCxnSpPr/>
      </xdr:nvCxnSpPr>
      <xdr:spPr>
        <a:xfrm flipV="1">
          <a:off x="4633595" y="12271984"/>
          <a:ext cx="1270" cy="130651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79</xdr:row>
      <xdr:rowOff>37774</xdr:rowOff>
    </xdr:from>
    <xdr:ext cx="378565" cy="259045"/>
    <xdr:sp macro="" textlink="">
      <xdr:nvSpPr>
        <xdr:cNvPr id="171" name="維持補修費最小値テキスト">
          <a:extLst>
            <a:ext uri="{FF2B5EF4-FFF2-40B4-BE49-F238E27FC236}">
              <a16:creationId xmlns:a16="http://schemas.microsoft.com/office/drawing/2014/main" id="{00000000-0008-0000-0600-0000AB000000}"/>
            </a:ext>
          </a:extLst>
        </xdr:cNvPr>
        <xdr:cNvSpPr txBox="1"/>
      </xdr:nvSpPr>
      <xdr:spPr>
        <a:xfrm>
          <a:off x="4686300" y="1358232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827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79</xdr:row>
      <xdr:rowOff>33947</xdr:rowOff>
    </xdr:from>
    <xdr:to>
      <xdr:col>24</xdr:col>
      <xdr:colOff>152400</xdr:colOff>
      <xdr:row>79</xdr:row>
      <xdr:rowOff>33947</xdr:rowOff>
    </xdr:to>
    <xdr:cxnSp macro="">
      <xdr:nvCxnSpPr>
        <xdr:cNvPr id="172" name="直線コネクタ 171">
          <a:extLst>
            <a:ext uri="{FF2B5EF4-FFF2-40B4-BE49-F238E27FC236}">
              <a16:creationId xmlns:a16="http://schemas.microsoft.com/office/drawing/2014/main" id="{00000000-0008-0000-0600-0000AC000000}"/>
            </a:ext>
          </a:extLst>
        </xdr:cNvPr>
        <xdr:cNvCxnSpPr/>
      </xdr:nvCxnSpPr>
      <xdr:spPr>
        <a:xfrm>
          <a:off x="4546600" y="1357849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70</xdr:row>
      <xdr:rowOff>45711</xdr:rowOff>
    </xdr:from>
    <xdr:ext cx="599010" cy="259045"/>
    <xdr:sp macro="" textlink="">
      <xdr:nvSpPr>
        <xdr:cNvPr id="173" name="維持補修費最大値テキスト">
          <a:extLst>
            <a:ext uri="{FF2B5EF4-FFF2-40B4-BE49-F238E27FC236}">
              <a16:creationId xmlns:a16="http://schemas.microsoft.com/office/drawing/2014/main" id="{00000000-0008-0000-0600-0000AD000000}"/>
            </a:ext>
          </a:extLst>
        </xdr:cNvPr>
        <xdr:cNvSpPr txBox="1"/>
      </xdr:nvSpPr>
      <xdr:spPr>
        <a:xfrm>
          <a:off x="4686300" y="1204721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103,702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71</xdr:row>
      <xdr:rowOff>99034</xdr:rowOff>
    </xdr:from>
    <xdr:to>
      <xdr:col>24</xdr:col>
      <xdr:colOff>152400</xdr:colOff>
      <xdr:row>71</xdr:row>
      <xdr:rowOff>99034</xdr:rowOff>
    </xdr:to>
    <xdr:cxnSp macro="">
      <xdr:nvCxnSpPr>
        <xdr:cNvPr id="174" name="直線コネクタ 173">
          <a:extLst>
            <a:ext uri="{FF2B5EF4-FFF2-40B4-BE49-F238E27FC236}">
              <a16:creationId xmlns:a16="http://schemas.microsoft.com/office/drawing/2014/main" id="{00000000-0008-0000-0600-0000AE000000}"/>
            </a:ext>
          </a:extLst>
        </xdr:cNvPr>
        <xdr:cNvCxnSpPr/>
      </xdr:nvCxnSpPr>
      <xdr:spPr>
        <a:xfrm>
          <a:off x="4546600" y="1227198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78</xdr:row>
      <xdr:rowOff>145669</xdr:rowOff>
    </xdr:from>
    <xdr:to>
      <xdr:col>24</xdr:col>
      <xdr:colOff>63500</xdr:colOff>
      <xdr:row>79</xdr:row>
      <xdr:rowOff>3111</xdr:rowOff>
    </xdr:to>
    <xdr:cxnSp macro="">
      <xdr:nvCxnSpPr>
        <xdr:cNvPr id="175" name="直線コネクタ 174">
          <a:extLst>
            <a:ext uri="{FF2B5EF4-FFF2-40B4-BE49-F238E27FC236}">
              <a16:creationId xmlns:a16="http://schemas.microsoft.com/office/drawing/2014/main" id="{00000000-0008-0000-0600-0000AF000000}"/>
            </a:ext>
          </a:extLst>
        </xdr:cNvPr>
        <xdr:cNvCxnSpPr/>
      </xdr:nvCxnSpPr>
      <xdr:spPr>
        <a:xfrm flipV="1">
          <a:off x="3797300" y="13518769"/>
          <a:ext cx="838200" cy="288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77</xdr:row>
      <xdr:rowOff>26688</xdr:rowOff>
    </xdr:from>
    <xdr:ext cx="534377" cy="259045"/>
    <xdr:sp macro="" textlink="">
      <xdr:nvSpPr>
        <xdr:cNvPr id="176" name="維持補修費平均値テキスト">
          <a:extLst>
            <a:ext uri="{FF2B5EF4-FFF2-40B4-BE49-F238E27FC236}">
              <a16:creationId xmlns:a16="http://schemas.microsoft.com/office/drawing/2014/main" id="{00000000-0008-0000-0600-0000B0000000}"/>
            </a:ext>
          </a:extLst>
        </xdr:cNvPr>
        <xdr:cNvSpPr txBox="1"/>
      </xdr:nvSpPr>
      <xdr:spPr>
        <a:xfrm>
          <a:off x="4686300" y="1322833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12,700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78</xdr:row>
      <xdr:rowOff>3811</xdr:rowOff>
    </xdr:from>
    <xdr:to>
      <xdr:col>24</xdr:col>
      <xdr:colOff>114300</xdr:colOff>
      <xdr:row>78</xdr:row>
      <xdr:rowOff>105411</xdr:rowOff>
    </xdr:to>
    <xdr:sp macro="" textlink="">
      <xdr:nvSpPr>
        <xdr:cNvPr id="177" name="フローチャート: 判断 176">
          <a:extLst>
            <a:ext uri="{FF2B5EF4-FFF2-40B4-BE49-F238E27FC236}">
              <a16:creationId xmlns:a16="http://schemas.microsoft.com/office/drawing/2014/main" id="{00000000-0008-0000-0600-0000B1000000}"/>
            </a:ext>
          </a:extLst>
        </xdr:cNvPr>
        <xdr:cNvSpPr/>
      </xdr:nvSpPr>
      <xdr:spPr>
        <a:xfrm>
          <a:off x="4584700" y="133769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78</xdr:row>
      <xdr:rowOff>149403</xdr:rowOff>
    </xdr:from>
    <xdr:to>
      <xdr:col>19</xdr:col>
      <xdr:colOff>177800</xdr:colOff>
      <xdr:row>79</xdr:row>
      <xdr:rowOff>3111</xdr:rowOff>
    </xdr:to>
    <xdr:cxnSp macro="">
      <xdr:nvCxnSpPr>
        <xdr:cNvPr id="178" name="直線コネクタ 177">
          <a:extLst>
            <a:ext uri="{FF2B5EF4-FFF2-40B4-BE49-F238E27FC236}">
              <a16:creationId xmlns:a16="http://schemas.microsoft.com/office/drawing/2014/main" id="{00000000-0008-0000-0600-0000B2000000}"/>
            </a:ext>
          </a:extLst>
        </xdr:cNvPr>
        <xdr:cNvCxnSpPr/>
      </xdr:nvCxnSpPr>
      <xdr:spPr>
        <a:xfrm>
          <a:off x="2908300" y="13522503"/>
          <a:ext cx="889000" cy="251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78</xdr:row>
      <xdr:rowOff>35522</xdr:rowOff>
    </xdr:from>
    <xdr:to>
      <xdr:col>20</xdr:col>
      <xdr:colOff>38100</xdr:colOff>
      <xdr:row>78</xdr:row>
      <xdr:rowOff>137122</xdr:rowOff>
    </xdr:to>
    <xdr:sp macro="" textlink="">
      <xdr:nvSpPr>
        <xdr:cNvPr id="179" name="フローチャート: 判断 178">
          <a:extLst>
            <a:ext uri="{FF2B5EF4-FFF2-40B4-BE49-F238E27FC236}">
              <a16:creationId xmlns:a16="http://schemas.microsoft.com/office/drawing/2014/main" id="{00000000-0008-0000-0600-0000B3000000}"/>
            </a:ext>
          </a:extLst>
        </xdr:cNvPr>
        <xdr:cNvSpPr/>
      </xdr:nvSpPr>
      <xdr:spPr>
        <a:xfrm>
          <a:off x="3746500" y="134086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76</xdr:row>
      <xdr:rowOff>153649</xdr:rowOff>
    </xdr:from>
    <xdr:ext cx="534377" cy="259045"/>
    <xdr:sp macro="" textlink="">
      <xdr:nvSpPr>
        <xdr:cNvPr id="180" name="テキスト ボックス 179">
          <a:extLst>
            <a:ext uri="{FF2B5EF4-FFF2-40B4-BE49-F238E27FC236}">
              <a16:creationId xmlns:a16="http://schemas.microsoft.com/office/drawing/2014/main" id="{00000000-0008-0000-0600-0000B4000000}"/>
            </a:ext>
          </a:extLst>
        </xdr:cNvPr>
        <xdr:cNvSpPr txBox="1"/>
      </xdr:nvSpPr>
      <xdr:spPr>
        <a:xfrm>
          <a:off x="3530111" y="131838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10,203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78</xdr:row>
      <xdr:rowOff>149403</xdr:rowOff>
    </xdr:from>
    <xdr:to>
      <xdr:col>15</xdr:col>
      <xdr:colOff>50800</xdr:colOff>
      <xdr:row>78</xdr:row>
      <xdr:rowOff>168669</xdr:rowOff>
    </xdr:to>
    <xdr:cxnSp macro="">
      <xdr:nvCxnSpPr>
        <xdr:cNvPr id="181" name="直線コネクタ 180">
          <a:extLst>
            <a:ext uri="{FF2B5EF4-FFF2-40B4-BE49-F238E27FC236}">
              <a16:creationId xmlns:a16="http://schemas.microsoft.com/office/drawing/2014/main" id="{00000000-0008-0000-0600-0000B5000000}"/>
            </a:ext>
          </a:extLst>
        </xdr:cNvPr>
        <xdr:cNvCxnSpPr/>
      </xdr:nvCxnSpPr>
      <xdr:spPr>
        <a:xfrm flipV="1">
          <a:off x="2019300" y="13522503"/>
          <a:ext cx="889000" cy="192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78</xdr:row>
      <xdr:rowOff>28487</xdr:rowOff>
    </xdr:from>
    <xdr:to>
      <xdr:col>15</xdr:col>
      <xdr:colOff>101600</xdr:colOff>
      <xdr:row>78</xdr:row>
      <xdr:rowOff>130087</xdr:rowOff>
    </xdr:to>
    <xdr:sp macro="" textlink="">
      <xdr:nvSpPr>
        <xdr:cNvPr id="182" name="フローチャート: 判断 181">
          <a:extLst>
            <a:ext uri="{FF2B5EF4-FFF2-40B4-BE49-F238E27FC236}">
              <a16:creationId xmlns:a16="http://schemas.microsoft.com/office/drawing/2014/main" id="{00000000-0008-0000-0600-0000B6000000}"/>
            </a:ext>
          </a:extLst>
        </xdr:cNvPr>
        <xdr:cNvSpPr/>
      </xdr:nvSpPr>
      <xdr:spPr>
        <a:xfrm>
          <a:off x="2857500" y="134015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76</xdr:row>
      <xdr:rowOff>146614</xdr:rowOff>
    </xdr:from>
    <xdr:ext cx="534377" cy="259045"/>
    <xdr:sp macro="" textlink="">
      <xdr:nvSpPr>
        <xdr:cNvPr id="183" name="テキスト ボックス 182">
          <a:extLst>
            <a:ext uri="{FF2B5EF4-FFF2-40B4-BE49-F238E27FC236}">
              <a16:creationId xmlns:a16="http://schemas.microsoft.com/office/drawing/2014/main" id="{00000000-0008-0000-0600-0000B7000000}"/>
            </a:ext>
          </a:extLst>
        </xdr:cNvPr>
        <xdr:cNvSpPr txBox="1"/>
      </xdr:nvSpPr>
      <xdr:spPr>
        <a:xfrm>
          <a:off x="2641111" y="131768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10,757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78</xdr:row>
      <xdr:rowOff>168669</xdr:rowOff>
    </xdr:from>
    <xdr:to>
      <xdr:col>10</xdr:col>
      <xdr:colOff>114300</xdr:colOff>
      <xdr:row>79</xdr:row>
      <xdr:rowOff>9995</xdr:rowOff>
    </xdr:to>
    <xdr:cxnSp macro="">
      <xdr:nvCxnSpPr>
        <xdr:cNvPr id="184" name="直線コネクタ 183">
          <a:extLst>
            <a:ext uri="{FF2B5EF4-FFF2-40B4-BE49-F238E27FC236}">
              <a16:creationId xmlns:a16="http://schemas.microsoft.com/office/drawing/2014/main" id="{00000000-0008-0000-0600-0000B8000000}"/>
            </a:ext>
          </a:extLst>
        </xdr:cNvPr>
        <xdr:cNvCxnSpPr/>
      </xdr:nvCxnSpPr>
      <xdr:spPr>
        <a:xfrm flipV="1">
          <a:off x="1130300" y="13541769"/>
          <a:ext cx="889000" cy="127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78</xdr:row>
      <xdr:rowOff>26619</xdr:rowOff>
    </xdr:from>
    <xdr:to>
      <xdr:col>10</xdr:col>
      <xdr:colOff>165100</xdr:colOff>
      <xdr:row>78</xdr:row>
      <xdr:rowOff>128219</xdr:rowOff>
    </xdr:to>
    <xdr:sp macro="" textlink="">
      <xdr:nvSpPr>
        <xdr:cNvPr id="185" name="フローチャート: 判断 184">
          <a:extLst>
            <a:ext uri="{FF2B5EF4-FFF2-40B4-BE49-F238E27FC236}">
              <a16:creationId xmlns:a16="http://schemas.microsoft.com/office/drawing/2014/main" id="{00000000-0008-0000-0600-0000B9000000}"/>
            </a:ext>
          </a:extLst>
        </xdr:cNvPr>
        <xdr:cNvSpPr/>
      </xdr:nvSpPr>
      <xdr:spPr>
        <a:xfrm>
          <a:off x="1968500" y="133997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76</xdr:row>
      <xdr:rowOff>144746</xdr:rowOff>
    </xdr:from>
    <xdr:ext cx="534377" cy="259045"/>
    <xdr:sp macro="" textlink="">
      <xdr:nvSpPr>
        <xdr:cNvPr id="186" name="テキスト ボックス 185">
          <a:extLst>
            <a:ext uri="{FF2B5EF4-FFF2-40B4-BE49-F238E27FC236}">
              <a16:creationId xmlns:a16="http://schemas.microsoft.com/office/drawing/2014/main" id="{00000000-0008-0000-0600-0000BA000000}"/>
            </a:ext>
          </a:extLst>
        </xdr:cNvPr>
        <xdr:cNvSpPr txBox="1"/>
      </xdr:nvSpPr>
      <xdr:spPr>
        <a:xfrm>
          <a:off x="1752111" y="131749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10,904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78</xdr:row>
      <xdr:rowOff>44614</xdr:rowOff>
    </xdr:from>
    <xdr:to>
      <xdr:col>6</xdr:col>
      <xdr:colOff>38100</xdr:colOff>
      <xdr:row>78</xdr:row>
      <xdr:rowOff>146214</xdr:rowOff>
    </xdr:to>
    <xdr:sp macro="" textlink="">
      <xdr:nvSpPr>
        <xdr:cNvPr id="187" name="フローチャート: 判断 186">
          <a:extLst>
            <a:ext uri="{FF2B5EF4-FFF2-40B4-BE49-F238E27FC236}">
              <a16:creationId xmlns:a16="http://schemas.microsoft.com/office/drawing/2014/main" id="{00000000-0008-0000-0600-0000BB000000}"/>
            </a:ext>
          </a:extLst>
        </xdr:cNvPr>
        <xdr:cNvSpPr/>
      </xdr:nvSpPr>
      <xdr:spPr>
        <a:xfrm>
          <a:off x="1079500" y="134177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76</xdr:row>
      <xdr:rowOff>162741</xdr:rowOff>
    </xdr:from>
    <xdr:ext cx="469744" cy="259045"/>
    <xdr:sp macro="" textlink="">
      <xdr:nvSpPr>
        <xdr:cNvPr id="188" name="テキスト ボックス 187">
          <a:extLst>
            <a:ext uri="{FF2B5EF4-FFF2-40B4-BE49-F238E27FC236}">
              <a16:creationId xmlns:a16="http://schemas.microsoft.com/office/drawing/2014/main" id="{00000000-0008-0000-0600-0000BC000000}"/>
            </a:ext>
          </a:extLst>
        </xdr:cNvPr>
        <xdr:cNvSpPr txBox="1"/>
      </xdr:nvSpPr>
      <xdr:spPr>
        <a:xfrm>
          <a:off x="895428" y="131929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9,487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89" name="テキスト ボックス 188">
          <a:extLst>
            <a:ext uri="{FF2B5EF4-FFF2-40B4-BE49-F238E27FC236}">
              <a16:creationId xmlns:a16="http://schemas.microsoft.com/office/drawing/2014/main" id="{00000000-0008-0000-0600-0000BD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0" name="テキスト ボックス 189">
          <a:extLst>
            <a:ext uri="{FF2B5EF4-FFF2-40B4-BE49-F238E27FC236}">
              <a16:creationId xmlns:a16="http://schemas.microsoft.com/office/drawing/2014/main" id="{00000000-0008-0000-0600-0000BE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1" name="テキスト ボックス 190">
          <a:extLst>
            <a:ext uri="{FF2B5EF4-FFF2-40B4-BE49-F238E27FC236}">
              <a16:creationId xmlns:a16="http://schemas.microsoft.com/office/drawing/2014/main" id="{00000000-0008-0000-0600-0000BF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2" name="テキスト ボックス 191">
          <a:extLst>
            <a:ext uri="{FF2B5EF4-FFF2-40B4-BE49-F238E27FC236}">
              <a16:creationId xmlns:a16="http://schemas.microsoft.com/office/drawing/2014/main" id="{00000000-0008-0000-0600-0000C0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3" name="テキスト ボックス 192">
          <a:extLst>
            <a:ext uri="{FF2B5EF4-FFF2-40B4-BE49-F238E27FC236}">
              <a16:creationId xmlns:a16="http://schemas.microsoft.com/office/drawing/2014/main" id="{00000000-0008-0000-0600-0000C1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78</xdr:row>
      <xdr:rowOff>94869</xdr:rowOff>
    </xdr:from>
    <xdr:to>
      <xdr:col>24</xdr:col>
      <xdr:colOff>114300</xdr:colOff>
      <xdr:row>79</xdr:row>
      <xdr:rowOff>25019</xdr:rowOff>
    </xdr:to>
    <xdr:sp macro="" textlink="">
      <xdr:nvSpPr>
        <xdr:cNvPr id="194" name="楕円 193">
          <a:extLst>
            <a:ext uri="{FF2B5EF4-FFF2-40B4-BE49-F238E27FC236}">
              <a16:creationId xmlns:a16="http://schemas.microsoft.com/office/drawing/2014/main" id="{00000000-0008-0000-0600-0000C2000000}"/>
            </a:ext>
          </a:extLst>
        </xdr:cNvPr>
        <xdr:cNvSpPr/>
      </xdr:nvSpPr>
      <xdr:spPr>
        <a:xfrm>
          <a:off x="4584700" y="134679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78</xdr:row>
      <xdr:rowOff>9796</xdr:rowOff>
    </xdr:from>
    <xdr:ext cx="469744" cy="259045"/>
    <xdr:sp macro="" textlink="">
      <xdr:nvSpPr>
        <xdr:cNvPr id="195" name="維持補修費該当値テキスト">
          <a:extLst>
            <a:ext uri="{FF2B5EF4-FFF2-40B4-BE49-F238E27FC236}">
              <a16:creationId xmlns:a16="http://schemas.microsoft.com/office/drawing/2014/main" id="{00000000-0008-0000-0600-0000C3000000}"/>
            </a:ext>
          </a:extLst>
        </xdr:cNvPr>
        <xdr:cNvSpPr txBox="1"/>
      </xdr:nvSpPr>
      <xdr:spPr>
        <a:xfrm>
          <a:off x="4686300" y="1338289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5,530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78</xdr:row>
      <xdr:rowOff>123761</xdr:rowOff>
    </xdr:from>
    <xdr:to>
      <xdr:col>20</xdr:col>
      <xdr:colOff>38100</xdr:colOff>
      <xdr:row>79</xdr:row>
      <xdr:rowOff>53911</xdr:rowOff>
    </xdr:to>
    <xdr:sp macro="" textlink="">
      <xdr:nvSpPr>
        <xdr:cNvPr id="196" name="楕円 195">
          <a:extLst>
            <a:ext uri="{FF2B5EF4-FFF2-40B4-BE49-F238E27FC236}">
              <a16:creationId xmlns:a16="http://schemas.microsoft.com/office/drawing/2014/main" id="{00000000-0008-0000-0600-0000C4000000}"/>
            </a:ext>
          </a:extLst>
        </xdr:cNvPr>
        <xdr:cNvSpPr/>
      </xdr:nvSpPr>
      <xdr:spPr>
        <a:xfrm>
          <a:off x="3746500" y="134968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79</xdr:row>
      <xdr:rowOff>45038</xdr:rowOff>
    </xdr:from>
    <xdr:ext cx="469744" cy="259045"/>
    <xdr:sp macro="" textlink="">
      <xdr:nvSpPr>
        <xdr:cNvPr id="197" name="テキスト ボックス 196">
          <a:extLst>
            <a:ext uri="{FF2B5EF4-FFF2-40B4-BE49-F238E27FC236}">
              <a16:creationId xmlns:a16="http://schemas.microsoft.com/office/drawing/2014/main" id="{00000000-0008-0000-0600-0000C5000000}"/>
            </a:ext>
          </a:extLst>
        </xdr:cNvPr>
        <xdr:cNvSpPr txBox="1"/>
      </xdr:nvSpPr>
      <xdr:spPr>
        <a:xfrm>
          <a:off x="3562428" y="135895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78</xdr:row>
      <xdr:rowOff>98603</xdr:rowOff>
    </xdr:from>
    <xdr:to>
      <xdr:col>15</xdr:col>
      <xdr:colOff>101600</xdr:colOff>
      <xdr:row>79</xdr:row>
      <xdr:rowOff>28753</xdr:rowOff>
    </xdr:to>
    <xdr:sp macro="" textlink="">
      <xdr:nvSpPr>
        <xdr:cNvPr id="198" name="楕円 197">
          <a:extLst>
            <a:ext uri="{FF2B5EF4-FFF2-40B4-BE49-F238E27FC236}">
              <a16:creationId xmlns:a16="http://schemas.microsoft.com/office/drawing/2014/main" id="{00000000-0008-0000-0600-0000C6000000}"/>
            </a:ext>
          </a:extLst>
        </xdr:cNvPr>
        <xdr:cNvSpPr/>
      </xdr:nvSpPr>
      <xdr:spPr>
        <a:xfrm>
          <a:off x="2857500" y="134717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79</xdr:row>
      <xdr:rowOff>19880</xdr:rowOff>
    </xdr:from>
    <xdr:ext cx="469744" cy="259045"/>
    <xdr:sp macro="" textlink="">
      <xdr:nvSpPr>
        <xdr:cNvPr id="199" name="テキスト ボックス 198">
          <a:extLst>
            <a:ext uri="{FF2B5EF4-FFF2-40B4-BE49-F238E27FC236}">
              <a16:creationId xmlns:a16="http://schemas.microsoft.com/office/drawing/2014/main" id="{00000000-0008-0000-0600-0000C7000000}"/>
            </a:ext>
          </a:extLst>
        </xdr:cNvPr>
        <xdr:cNvSpPr txBox="1"/>
      </xdr:nvSpPr>
      <xdr:spPr>
        <a:xfrm>
          <a:off x="2673428" y="1356443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78</xdr:row>
      <xdr:rowOff>117869</xdr:rowOff>
    </xdr:from>
    <xdr:to>
      <xdr:col>10</xdr:col>
      <xdr:colOff>165100</xdr:colOff>
      <xdr:row>79</xdr:row>
      <xdr:rowOff>48019</xdr:rowOff>
    </xdr:to>
    <xdr:sp macro="" textlink="">
      <xdr:nvSpPr>
        <xdr:cNvPr id="200" name="楕円 199">
          <a:extLst>
            <a:ext uri="{FF2B5EF4-FFF2-40B4-BE49-F238E27FC236}">
              <a16:creationId xmlns:a16="http://schemas.microsoft.com/office/drawing/2014/main" id="{00000000-0008-0000-0600-0000C8000000}"/>
            </a:ext>
          </a:extLst>
        </xdr:cNvPr>
        <xdr:cNvSpPr/>
      </xdr:nvSpPr>
      <xdr:spPr>
        <a:xfrm>
          <a:off x="1968500" y="134909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79</xdr:row>
      <xdr:rowOff>39146</xdr:rowOff>
    </xdr:from>
    <xdr:ext cx="469744" cy="259045"/>
    <xdr:sp macro="" textlink="">
      <xdr:nvSpPr>
        <xdr:cNvPr id="201" name="テキスト ボックス 200">
          <a:extLst>
            <a:ext uri="{FF2B5EF4-FFF2-40B4-BE49-F238E27FC236}">
              <a16:creationId xmlns:a16="http://schemas.microsoft.com/office/drawing/2014/main" id="{00000000-0008-0000-0600-0000C9000000}"/>
            </a:ext>
          </a:extLst>
        </xdr:cNvPr>
        <xdr:cNvSpPr txBox="1"/>
      </xdr:nvSpPr>
      <xdr:spPr>
        <a:xfrm>
          <a:off x="1784428" y="1358369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78</xdr:row>
      <xdr:rowOff>130645</xdr:rowOff>
    </xdr:from>
    <xdr:to>
      <xdr:col>6</xdr:col>
      <xdr:colOff>38100</xdr:colOff>
      <xdr:row>79</xdr:row>
      <xdr:rowOff>60795</xdr:rowOff>
    </xdr:to>
    <xdr:sp macro="" textlink="">
      <xdr:nvSpPr>
        <xdr:cNvPr id="202" name="楕円 201">
          <a:extLst>
            <a:ext uri="{FF2B5EF4-FFF2-40B4-BE49-F238E27FC236}">
              <a16:creationId xmlns:a16="http://schemas.microsoft.com/office/drawing/2014/main" id="{00000000-0008-0000-0600-0000CA000000}"/>
            </a:ext>
          </a:extLst>
        </xdr:cNvPr>
        <xdr:cNvSpPr/>
      </xdr:nvSpPr>
      <xdr:spPr>
        <a:xfrm>
          <a:off x="1079500" y="135037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79</xdr:row>
      <xdr:rowOff>51922</xdr:rowOff>
    </xdr:from>
    <xdr:ext cx="469744" cy="259045"/>
    <xdr:sp macro="" textlink="">
      <xdr:nvSpPr>
        <xdr:cNvPr id="203" name="テキスト ボックス 202">
          <a:extLst>
            <a:ext uri="{FF2B5EF4-FFF2-40B4-BE49-F238E27FC236}">
              <a16:creationId xmlns:a16="http://schemas.microsoft.com/office/drawing/2014/main" id="{00000000-0008-0000-0600-0000CB000000}"/>
            </a:ext>
          </a:extLst>
        </xdr:cNvPr>
        <xdr:cNvSpPr txBox="1"/>
      </xdr:nvSpPr>
      <xdr:spPr>
        <a:xfrm>
          <a:off x="895428" y="135964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4" name="正方形/長方形 203">
          <a:extLst>
            <a:ext uri="{FF2B5EF4-FFF2-40B4-BE49-F238E27FC236}">
              <a16:creationId xmlns:a16="http://schemas.microsoft.com/office/drawing/2014/main" id="{00000000-0008-0000-0600-0000CC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5" name="正方形/長方形 204">
          <a:extLst>
            <a:ext uri="{FF2B5EF4-FFF2-40B4-BE49-F238E27FC236}">
              <a16:creationId xmlns:a16="http://schemas.microsoft.com/office/drawing/2014/main" id="{00000000-0008-0000-0600-0000CD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6" name="正方形/長方形 205">
          <a:extLst>
            <a:ext uri="{FF2B5EF4-FFF2-40B4-BE49-F238E27FC236}">
              <a16:creationId xmlns:a16="http://schemas.microsoft.com/office/drawing/2014/main" id="{00000000-0008-0000-0600-0000CE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7" name="正方形/長方形 206">
          <a:extLst>
            <a:ext uri="{FF2B5EF4-FFF2-40B4-BE49-F238E27FC236}">
              <a16:creationId xmlns:a16="http://schemas.microsoft.com/office/drawing/2014/main" id="{00000000-0008-0000-0600-0000CF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8" name="正方形/長方形 207">
          <a:extLst>
            <a:ext uri="{FF2B5EF4-FFF2-40B4-BE49-F238E27FC236}">
              <a16:creationId xmlns:a16="http://schemas.microsoft.com/office/drawing/2014/main" id="{00000000-0008-0000-0600-0000D0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143,965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09" name="正方形/長方形 208">
          <a:extLst>
            <a:ext uri="{FF2B5EF4-FFF2-40B4-BE49-F238E27FC236}">
              <a16:creationId xmlns:a16="http://schemas.microsoft.com/office/drawing/2014/main" id="{00000000-0008-0000-0600-0000D1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0" name="正方形/長方形 209">
          <a:extLst>
            <a:ext uri="{FF2B5EF4-FFF2-40B4-BE49-F238E27FC236}">
              <a16:creationId xmlns:a16="http://schemas.microsoft.com/office/drawing/2014/main" id="{00000000-0008-0000-0600-0000D2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135,512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1" name="正方形/長方形 210">
          <a:extLst>
            <a:ext uri="{FF2B5EF4-FFF2-40B4-BE49-F238E27FC236}">
              <a16:creationId xmlns:a16="http://schemas.microsoft.com/office/drawing/2014/main" id="{00000000-0008-0000-0600-0000D3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2" name="テキスト ボックス 211">
          <a:extLst>
            <a:ext uri="{FF2B5EF4-FFF2-40B4-BE49-F238E27FC236}">
              <a16:creationId xmlns:a16="http://schemas.microsoft.com/office/drawing/2014/main" id="{00000000-0008-0000-0600-0000D4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3" name="直線コネクタ 212">
          <a:extLst>
            <a:ext uri="{FF2B5EF4-FFF2-40B4-BE49-F238E27FC236}">
              <a16:creationId xmlns:a16="http://schemas.microsoft.com/office/drawing/2014/main" id="{00000000-0008-0000-0600-0000D5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100</xdr:row>
      <xdr:rowOff>111777</xdr:rowOff>
    </xdr:from>
    <xdr:ext cx="248786" cy="259045"/>
    <xdr:sp macro="" textlink="">
      <xdr:nvSpPr>
        <xdr:cNvPr id="214" name="テキスト ボックス 213">
          <a:extLst>
            <a:ext uri="{FF2B5EF4-FFF2-40B4-BE49-F238E27FC236}">
              <a16:creationId xmlns:a16="http://schemas.microsoft.com/office/drawing/2014/main" id="{00000000-0008-0000-0600-0000D6000000}"/>
            </a:ext>
          </a:extLst>
        </xdr:cNvPr>
        <xdr:cNvSpPr txBox="1"/>
      </xdr:nvSpPr>
      <xdr:spPr>
        <a:xfrm>
          <a:off x="513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44450</xdr:rowOff>
    </xdr:from>
    <xdr:to>
      <xdr:col>28</xdr:col>
      <xdr:colOff>114300</xdr:colOff>
      <xdr:row>99</xdr:row>
      <xdr:rowOff>44450</xdr:rowOff>
    </xdr:to>
    <xdr:cxnSp macro="">
      <xdr:nvCxnSpPr>
        <xdr:cNvPr id="215" name="直線コネクタ 214">
          <a:extLst>
            <a:ext uri="{FF2B5EF4-FFF2-40B4-BE49-F238E27FC236}">
              <a16:creationId xmlns:a16="http://schemas.microsoft.com/office/drawing/2014/main" id="{00000000-0008-0000-0600-0000D7000000}"/>
            </a:ext>
          </a:extLst>
        </xdr:cNvPr>
        <xdr:cNvCxnSpPr/>
      </xdr:nvCxnSpPr>
      <xdr:spPr>
        <a:xfrm>
          <a:off x="762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73677</xdr:rowOff>
    </xdr:from>
    <xdr:ext cx="531299" cy="259045"/>
    <xdr:sp macro="" textlink="">
      <xdr:nvSpPr>
        <xdr:cNvPr id="216" name="テキスト ボックス 215">
          <a:extLst>
            <a:ext uri="{FF2B5EF4-FFF2-40B4-BE49-F238E27FC236}">
              <a16:creationId xmlns:a16="http://schemas.microsoft.com/office/drawing/2014/main" id="{00000000-0008-0000-0600-0000D8000000}"/>
            </a:ext>
          </a:extLst>
        </xdr:cNvPr>
        <xdr:cNvSpPr txBox="1"/>
      </xdr:nvSpPr>
      <xdr:spPr>
        <a:xfrm>
          <a:off x="230701" y="1687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6350</xdr:rowOff>
    </xdr:from>
    <xdr:to>
      <xdr:col>28</xdr:col>
      <xdr:colOff>114300</xdr:colOff>
      <xdr:row>97</xdr:row>
      <xdr:rowOff>6350</xdr:rowOff>
    </xdr:to>
    <xdr:cxnSp macro="">
      <xdr:nvCxnSpPr>
        <xdr:cNvPr id="217" name="直線コネクタ 216">
          <a:extLst>
            <a:ext uri="{FF2B5EF4-FFF2-40B4-BE49-F238E27FC236}">
              <a16:creationId xmlns:a16="http://schemas.microsoft.com/office/drawing/2014/main" id="{00000000-0008-0000-0600-0000D9000000}"/>
            </a:ext>
          </a:extLst>
        </xdr:cNvPr>
        <xdr:cNvCxnSpPr/>
      </xdr:nvCxnSpPr>
      <xdr:spPr>
        <a:xfrm>
          <a:off x="762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96</xdr:row>
      <xdr:rowOff>35577</xdr:rowOff>
    </xdr:from>
    <xdr:ext cx="595419" cy="259045"/>
    <xdr:sp macro="" textlink="">
      <xdr:nvSpPr>
        <xdr:cNvPr id="218" name="テキスト ボックス 217">
          <a:extLst>
            <a:ext uri="{FF2B5EF4-FFF2-40B4-BE49-F238E27FC236}">
              <a16:creationId xmlns:a16="http://schemas.microsoft.com/office/drawing/2014/main" id="{00000000-0008-0000-0600-0000DA000000}"/>
            </a:ext>
          </a:extLst>
        </xdr:cNvPr>
        <xdr:cNvSpPr txBox="1"/>
      </xdr:nvSpPr>
      <xdr:spPr>
        <a:xfrm>
          <a:off x="166581" y="1649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94</xdr:row>
      <xdr:rowOff>139700</xdr:rowOff>
    </xdr:from>
    <xdr:to>
      <xdr:col>28</xdr:col>
      <xdr:colOff>114300</xdr:colOff>
      <xdr:row>94</xdr:row>
      <xdr:rowOff>139700</xdr:rowOff>
    </xdr:to>
    <xdr:cxnSp macro="">
      <xdr:nvCxnSpPr>
        <xdr:cNvPr id="219" name="直線コネクタ 218">
          <a:extLst>
            <a:ext uri="{FF2B5EF4-FFF2-40B4-BE49-F238E27FC236}">
              <a16:creationId xmlns:a16="http://schemas.microsoft.com/office/drawing/2014/main" id="{00000000-0008-0000-0600-0000DB000000}"/>
            </a:ext>
          </a:extLst>
        </xdr:cNvPr>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168927</xdr:rowOff>
    </xdr:from>
    <xdr:ext cx="595419" cy="259045"/>
    <xdr:sp macro="" textlink="">
      <xdr:nvSpPr>
        <xdr:cNvPr id="220" name="テキスト ボックス 219">
          <a:extLst>
            <a:ext uri="{FF2B5EF4-FFF2-40B4-BE49-F238E27FC236}">
              <a16:creationId xmlns:a16="http://schemas.microsoft.com/office/drawing/2014/main" id="{00000000-0008-0000-0600-0000DC000000}"/>
            </a:ext>
          </a:extLst>
        </xdr:cNvPr>
        <xdr:cNvSpPr txBox="1"/>
      </xdr:nvSpPr>
      <xdr:spPr>
        <a:xfrm>
          <a:off x="166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92</xdr:row>
      <xdr:rowOff>101600</xdr:rowOff>
    </xdr:from>
    <xdr:to>
      <xdr:col>28</xdr:col>
      <xdr:colOff>114300</xdr:colOff>
      <xdr:row>92</xdr:row>
      <xdr:rowOff>101600</xdr:rowOff>
    </xdr:to>
    <xdr:cxnSp macro="">
      <xdr:nvCxnSpPr>
        <xdr:cNvPr id="221" name="直線コネクタ 220">
          <a:extLst>
            <a:ext uri="{FF2B5EF4-FFF2-40B4-BE49-F238E27FC236}">
              <a16:creationId xmlns:a16="http://schemas.microsoft.com/office/drawing/2014/main" id="{00000000-0008-0000-0600-0000DD000000}"/>
            </a:ext>
          </a:extLst>
        </xdr:cNvPr>
        <xdr:cNvCxnSpPr/>
      </xdr:nvCxnSpPr>
      <xdr:spPr>
        <a:xfrm>
          <a:off x="762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130827</xdr:rowOff>
    </xdr:from>
    <xdr:ext cx="595419" cy="259045"/>
    <xdr:sp macro="" textlink="">
      <xdr:nvSpPr>
        <xdr:cNvPr id="222" name="テキスト ボックス 221">
          <a:extLst>
            <a:ext uri="{FF2B5EF4-FFF2-40B4-BE49-F238E27FC236}">
              <a16:creationId xmlns:a16="http://schemas.microsoft.com/office/drawing/2014/main" id="{00000000-0008-0000-0600-0000DE000000}"/>
            </a:ext>
          </a:extLst>
        </xdr:cNvPr>
        <xdr:cNvSpPr txBox="1"/>
      </xdr:nvSpPr>
      <xdr:spPr>
        <a:xfrm>
          <a:off x="166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63500</xdr:rowOff>
    </xdr:from>
    <xdr:to>
      <xdr:col>28</xdr:col>
      <xdr:colOff>114300</xdr:colOff>
      <xdr:row>90</xdr:row>
      <xdr:rowOff>63500</xdr:rowOff>
    </xdr:to>
    <xdr:cxnSp macro="">
      <xdr:nvCxnSpPr>
        <xdr:cNvPr id="223" name="直線コネクタ 222">
          <a:extLst>
            <a:ext uri="{FF2B5EF4-FFF2-40B4-BE49-F238E27FC236}">
              <a16:creationId xmlns:a16="http://schemas.microsoft.com/office/drawing/2014/main" id="{00000000-0008-0000-0600-0000DF000000}"/>
            </a:ext>
          </a:extLst>
        </xdr:cNvPr>
        <xdr:cNvCxnSpPr/>
      </xdr:nvCxnSpPr>
      <xdr:spPr>
        <a:xfrm>
          <a:off x="762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92727</xdr:rowOff>
    </xdr:from>
    <xdr:ext cx="595419" cy="259045"/>
    <xdr:sp macro="" textlink="">
      <xdr:nvSpPr>
        <xdr:cNvPr id="224" name="テキスト ボックス 223">
          <a:extLst>
            <a:ext uri="{FF2B5EF4-FFF2-40B4-BE49-F238E27FC236}">
              <a16:creationId xmlns:a16="http://schemas.microsoft.com/office/drawing/2014/main" id="{00000000-0008-0000-0600-0000E0000000}"/>
            </a:ext>
          </a:extLst>
        </xdr:cNvPr>
        <xdr:cNvSpPr txBox="1"/>
      </xdr:nvSpPr>
      <xdr:spPr>
        <a:xfrm>
          <a:off x="166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5" name="直線コネクタ 224">
          <a:extLst>
            <a:ext uri="{FF2B5EF4-FFF2-40B4-BE49-F238E27FC236}">
              <a16:creationId xmlns:a16="http://schemas.microsoft.com/office/drawing/2014/main" id="{00000000-0008-0000-0600-0000E1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6" name="テキスト ボックス 225">
          <a:extLst>
            <a:ext uri="{FF2B5EF4-FFF2-40B4-BE49-F238E27FC236}">
              <a16:creationId xmlns:a16="http://schemas.microsoft.com/office/drawing/2014/main" id="{00000000-0008-0000-0600-0000E2000000}"/>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7" name="扶助費グラフ枠">
          <a:extLst>
            <a:ext uri="{FF2B5EF4-FFF2-40B4-BE49-F238E27FC236}">
              <a16:creationId xmlns:a16="http://schemas.microsoft.com/office/drawing/2014/main" id="{00000000-0008-0000-0600-0000E3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91</xdr:row>
      <xdr:rowOff>26947</xdr:rowOff>
    </xdr:from>
    <xdr:to>
      <xdr:col>24</xdr:col>
      <xdr:colOff>62865</xdr:colOff>
      <xdr:row>97</xdr:row>
      <xdr:rowOff>142970</xdr:rowOff>
    </xdr:to>
    <xdr:cxnSp macro="">
      <xdr:nvCxnSpPr>
        <xdr:cNvPr id="228" name="直線コネクタ 227">
          <a:extLst>
            <a:ext uri="{FF2B5EF4-FFF2-40B4-BE49-F238E27FC236}">
              <a16:creationId xmlns:a16="http://schemas.microsoft.com/office/drawing/2014/main" id="{00000000-0008-0000-0600-0000E4000000}"/>
            </a:ext>
          </a:extLst>
        </xdr:cNvPr>
        <xdr:cNvCxnSpPr/>
      </xdr:nvCxnSpPr>
      <xdr:spPr>
        <a:xfrm flipV="1">
          <a:off x="4633595" y="15628897"/>
          <a:ext cx="1270" cy="114472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97</xdr:row>
      <xdr:rowOff>146797</xdr:rowOff>
    </xdr:from>
    <xdr:ext cx="534377" cy="259045"/>
    <xdr:sp macro="" textlink="">
      <xdr:nvSpPr>
        <xdr:cNvPr id="229" name="扶助費最小値テキスト">
          <a:extLst>
            <a:ext uri="{FF2B5EF4-FFF2-40B4-BE49-F238E27FC236}">
              <a16:creationId xmlns:a16="http://schemas.microsoft.com/office/drawing/2014/main" id="{00000000-0008-0000-0600-0000E5000000}"/>
            </a:ext>
          </a:extLst>
        </xdr:cNvPr>
        <xdr:cNvSpPr txBox="1"/>
      </xdr:nvSpPr>
      <xdr:spPr>
        <a:xfrm>
          <a:off x="4686300" y="167774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82,071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97</xdr:row>
      <xdr:rowOff>142970</xdr:rowOff>
    </xdr:from>
    <xdr:to>
      <xdr:col>24</xdr:col>
      <xdr:colOff>152400</xdr:colOff>
      <xdr:row>97</xdr:row>
      <xdr:rowOff>142970</xdr:rowOff>
    </xdr:to>
    <xdr:cxnSp macro="">
      <xdr:nvCxnSpPr>
        <xdr:cNvPr id="230" name="直線コネクタ 229">
          <a:extLst>
            <a:ext uri="{FF2B5EF4-FFF2-40B4-BE49-F238E27FC236}">
              <a16:creationId xmlns:a16="http://schemas.microsoft.com/office/drawing/2014/main" id="{00000000-0008-0000-0600-0000E6000000}"/>
            </a:ext>
          </a:extLst>
        </xdr:cNvPr>
        <xdr:cNvCxnSpPr/>
      </xdr:nvCxnSpPr>
      <xdr:spPr>
        <a:xfrm>
          <a:off x="4546600" y="167736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89</xdr:row>
      <xdr:rowOff>145074</xdr:rowOff>
    </xdr:from>
    <xdr:ext cx="599010" cy="259045"/>
    <xdr:sp macro="" textlink="">
      <xdr:nvSpPr>
        <xdr:cNvPr id="231" name="扶助費最大値テキスト">
          <a:extLst>
            <a:ext uri="{FF2B5EF4-FFF2-40B4-BE49-F238E27FC236}">
              <a16:creationId xmlns:a16="http://schemas.microsoft.com/office/drawing/2014/main" id="{00000000-0008-0000-0600-0000E7000000}"/>
            </a:ext>
          </a:extLst>
        </xdr:cNvPr>
        <xdr:cNvSpPr txBox="1"/>
      </xdr:nvSpPr>
      <xdr:spPr>
        <a:xfrm>
          <a:off x="4686300" y="1540412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232,297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91</xdr:row>
      <xdr:rowOff>26947</xdr:rowOff>
    </xdr:from>
    <xdr:to>
      <xdr:col>24</xdr:col>
      <xdr:colOff>152400</xdr:colOff>
      <xdr:row>91</xdr:row>
      <xdr:rowOff>26947</xdr:rowOff>
    </xdr:to>
    <xdr:cxnSp macro="">
      <xdr:nvCxnSpPr>
        <xdr:cNvPr id="232" name="直線コネクタ 231">
          <a:extLst>
            <a:ext uri="{FF2B5EF4-FFF2-40B4-BE49-F238E27FC236}">
              <a16:creationId xmlns:a16="http://schemas.microsoft.com/office/drawing/2014/main" id="{00000000-0008-0000-0600-0000E8000000}"/>
            </a:ext>
          </a:extLst>
        </xdr:cNvPr>
        <xdr:cNvCxnSpPr/>
      </xdr:nvCxnSpPr>
      <xdr:spPr>
        <a:xfrm>
          <a:off x="4546600" y="1562889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95</xdr:row>
      <xdr:rowOff>151350</xdr:rowOff>
    </xdr:from>
    <xdr:to>
      <xdr:col>24</xdr:col>
      <xdr:colOff>63500</xdr:colOff>
      <xdr:row>95</xdr:row>
      <xdr:rowOff>165319</xdr:rowOff>
    </xdr:to>
    <xdr:cxnSp macro="">
      <xdr:nvCxnSpPr>
        <xdr:cNvPr id="233" name="直線コネクタ 232">
          <a:extLst>
            <a:ext uri="{FF2B5EF4-FFF2-40B4-BE49-F238E27FC236}">
              <a16:creationId xmlns:a16="http://schemas.microsoft.com/office/drawing/2014/main" id="{00000000-0008-0000-0600-0000E9000000}"/>
            </a:ext>
          </a:extLst>
        </xdr:cNvPr>
        <xdr:cNvCxnSpPr/>
      </xdr:nvCxnSpPr>
      <xdr:spPr>
        <a:xfrm flipV="1">
          <a:off x="3797300" y="16439100"/>
          <a:ext cx="838200" cy="139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94</xdr:row>
      <xdr:rowOff>95676</xdr:rowOff>
    </xdr:from>
    <xdr:ext cx="599010" cy="259045"/>
    <xdr:sp macro="" textlink="">
      <xdr:nvSpPr>
        <xdr:cNvPr id="234" name="扶助費平均値テキスト">
          <a:extLst>
            <a:ext uri="{FF2B5EF4-FFF2-40B4-BE49-F238E27FC236}">
              <a16:creationId xmlns:a16="http://schemas.microsoft.com/office/drawing/2014/main" id="{00000000-0008-0000-0600-0000EA000000}"/>
            </a:ext>
          </a:extLst>
        </xdr:cNvPr>
        <xdr:cNvSpPr txBox="1"/>
      </xdr:nvSpPr>
      <xdr:spPr>
        <a:xfrm>
          <a:off x="4686300" y="16211976"/>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129,613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95</xdr:row>
      <xdr:rowOff>72799</xdr:rowOff>
    </xdr:from>
    <xdr:to>
      <xdr:col>24</xdr:col>
      <xdr:colOff>114300</xdr:colOff>
      <xdr:row>96</xdr:row>
      <xdr:rowOff>2949</xdr:rowOff>
    </xdr:to>
    <xdr:sp macro="" textlink="">
      <xdr:nvSpPr>
        <xdr:cNvPr id="235" name="フローチャート: 判断 234">
          <a:extLst>
            <a:ext uri="{FF2B5EF4-FFF2-40B4-BE49-F238E27FC236}">
              <a16:creationId xmlns:a16="http://schemas.microsoft.com/office/drawing/2014/main" id="{00000000-0008-0000-0600-0000EB000000}"/>
            </a:ext>
          </a:extLst>
        </xdr:cNvPr>
        <xdr:cNvSpPr/>
      </xdr:nvSpPr>
      <xdr:spPr>
        <a:xfrm>
          <a:off x="4584700" y="163605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95</xdr:row>
      <xdr:rowOff>165319</xdr:rowOff>
    </xdr:from>
    <xdr:to>
      <xdr:col>19</xdr:col>
      <xdr:colOff>177800</xdr:colOff>
      <xdr:row>96</xdr:row>
      <xdr:rowOff>42728</xdr:rowOff>
    </xdr:to>
    <xdr:cxnSp macro="">
      <xdr:nvCxnSpPr>
        <xdr:cNvPr id="236" name="直線コネクタ 235">
          <a:extLst>
            <a:ext uri="{FF2B5EF4-FFF2-40B4-BE49-F238E27FC236}">
              <a16:creationId xmlns:a16="http://schemas.microsoft.com/office/drawing/2014/main" id="{00000000-0008-0000-0600-0000EC000000}"/>
            </a:ext>
          </a:extLst>
        </xdr:cNvPr>
        <xdr:cNvCxnSpPr/>
      </xdr:nvCxnSpPr>
      <xdr:spPr>
        <a:xfrm flipV="1">
          <a:off x="2908300" y="16453069"/>
          <a:ext cx="889000" cy="488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95</xdr:row>
      <xdr:rowOff>112469</xdr:rowOff>
    </xdr:from>
    <xdr:to>
      <xdr:col>20</xdr:col>
      <xdr:colOff>38100</xdr:colOff>
      <xdr:row>96</xdr:row>
      <xdr:rowOff>42619</xdr:rowOff>
    </xdr:to>
    <xdr:sp macro="" textlink="">
      <xdr:nvSpPr>
        <xdr:cNvPr id="237" name="フローチャート: 判断 236">
          <a:extLst>
            <a:ext uri="{FF2B5EF4-FFF2-40B4-BE49-F238E27FC236}">
              <a16:creationId xmlns:a16="http://schemas.microsoft.com/office/drawing/2014/main" id="{00000000-0008-0000-0600-0000ED000000}"/>
            </a:ext>
          </a:extLst>
        </xdr:cNvPr>
        <xdr:cNvSpPr/>
      </xdr:nvSpPr>
      <xdr:spPr>
        <a:xfrm>
          <a:off x="3746500" y="164002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94</xdr:row>
      <xdr:rowOff>59146</xdr:rowOff>
    </xdr:from>
    <xdr:ext cx="599010" cy="259045"/>
    <xdr:sp macro="" textlink="">
      <xdr:nvSpPr>
        <xdr:cNvPr id="238" name="テキスト ボックス 237">
          <a:extLst>
            <a:ext uri="{FF2B5EF4-FFF2-40B4-BE49-F238E27FC236}">
              <a16:creationId xmlns:a16="http://schemas.microsoft.com/office/drawing/2014/main" id="{00000000-0008-0000-0600-0000EE000000}"/>
            </a:ext>
          </a:extLst>
        </xdr:cNvPr>
        <xdr:cNvSpPr txBox="1"/>
      </xdr:nvSpPr>
      <xdr:spPr>
        <a:xfrm>
          <a:off x="3497795" y="1617544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124,407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95</xdr:row>
      <xdr:rowOff>118357</xdr:rowOff>
    </xdr:from>
    <xdr:to>
      <xdr:col>15</xdr:col>
      <xdr:colOff>50800</xdr:colOff>
      <xdr:row>96</xdr:row>
      <xdr:rowOff>42728</xdr:rowOff>
    </xdr:to>
    <xdr:cxnSp macro="">
      <xdr:nvCxnSpPr>
        <xdr:cNvPr id="239" name="直線コネクタ 238">
          <a:extLst>
            <a:ext uri="{FF2B5EF4-FFF2-40B4-BE49-F238E27FC236}">
              <a16:creationId xmlns:a16="http://schemas.microsoft.com/office/drawing/2014/main" id="{00000000-0008-0000-0600-0000EF000000}"/>
            </a:ext>
          </a:extLst>
        </xdr:cNvPr>
        <xdr:cNvCxnSpPr/>
      </xdr:nvCxnSpPr>
      <xdr:spPr>
        <a:xfrm>
          <a:off x="2019300" y="16406107"/>
          <a:ext cx="889000" cy="958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96</xdr:row>
      <xdr:rowOff>10544</xdr:rowOff>
    </xdr:from>
    <xdr:to>
      <xdr:col>15</xdr:col>
      <xdr:colOff>101600</xdr:colOff>
      <xdr:row>96</xdr:row>
      <xdr:rowOff>112144</xdr:rowOff>
    </xdr:to>
    <xdr:sp macro="" textlink="">
      <xdr:nvSpPr>
        <xdr:cNvPr id="240" name="フローチャート: 判断 239">
          <a:extLst>
            <a:ext uri="{FF2B5EF4-FFF2-40B4-BE49-F238E27FC236}">
              <a16:creationId xmlns:a16="http://schemas.microsoft.com/office/drawing/2014/main" id="{00000000-0008-0000-0600-0000F0000000}"/>
            </a:ext>
          </a:extLst>
        </xdr:cNvPr>
        <xdr:cNvSpPr/>
      </xdr:nvSpPr>
      <xdr:spPr>
        <a:xfrm>
          <a:off x="2857500" y="164697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96</xdr:row>
      <xdr:rowOff>103271</xdr:rowOff>
    </xdr:from>
    <xdr:ext cx="599010" cy="259045"/>
    <xdr:sp macro="" textlink="">
      <xdr:nvSpPr>
        <xdr:cNvPr id="241" name="テキスト ボックス 240">
          <a:extLst>
            <a:ext uri="{FF2B5EF4-FFF2-40B4-BE49-F238E27FC236}">
              <a16:creationId xmlns:a16="http://schemas.microsoft.com/office/drawing/2014/main" id="{00000000-0008-0000-0600-0000F1000000}"/>
            </a:ext>
          </a:extLst>
        </xdr:cNvPr>
        <xdr:cNvSpPr txBox="1"/>
      </xdr:nvSpPr>
      <xdr:spPr>
        <a:xfrm>
          <a:off x="2608795" y="1656247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115,283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95</xdr:row>
      <xdr:rowOff>118357</xdr:rowOff>
    </xdr:from>
    <xdr:to>
      <xdr:col>10</xdr:col>
      <xdr:colOff>114300</xdr:colOff>
      <xdr:row>97</xdr:row>
      <xdr:rowOff>7097</xdr:rowOff>
    </xdr:to>
    <xdr:cxnSp macro="">
      <xdr:nvCxnSpPr>
        <xdr:cNvPr id="242" name="直線コネクタ 241">
          <a:extLst>
            <a:ext uri="{FF2B5EF4-FFF2-40B4-BE49-F238E27FC236}">
              <a16:creationId xmlns:a16="http://schemas.microsoft.com/office/drawing/2014/main" id="{00000000-0008-0000-0600-0000F2000000}"/>
            </a:ext>
          </a:extLst>
        </xdr:cNvPr>
        <xdr:cNvCxnSpPr/>
      </xdr:nvCxnSpPr>
      <xdr:spPr>
        <a:xfrm flipV="1">
          <a:off x="1130300" y="16406107"/>
          <a:ext cx="889000" cy="2316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95</xdr:row>
      <xdr:rowOff>102053</xdr:rowOff>
    </xdr:from>
    <xdr:to>
      <xdr:col>10</xdr:col>
      <xdr:colOff>165100</xdr:colOff>
      <xdr:row>96</xdr:row>
      <xdr:rowOff>32203</xdr:rowOff>
    </xdr:to>
    <xdr:sp macro="" textlink="">
      <xdr:nvSpPr>
        <xdr:cNvPr id="243" name="フローチャート: 判断 242">
          <a:extLst>
            <a:ext uri="{FF2B5EF4-FFF2-40B4-BE49-F238E27FC236}">
              <a16:creationId xmlns:a16="http://schemas.microsoft.com/office/drawing/2014/main" id="{00000000-0008-0000-0600-0000F3000000}"/>
            </a:ext>
          </a:extLst>
        </xdr:cNvPr>
        <xdr:cNvSpPr/>
      </xdr:nvSpPr>
      <xdr:spPr>
        <a:xfrm>
          <a:off x="1968500" y="163898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96</xdr:row>
      <xdr:rowOff>23330</xdr:rowOff>
    </xdr:from>
    <xdr:ext cx="599010" cy="259045"/>
    <xdr:sp macro="" textlink="">
      <xdr:nvSpPr>
        <xdr:cNvPr id="244" name="テキスト ボックス 243">
          <a:extLst>
            <a:ext uri="{FF2B5EF4-FFF2-40B4-BE49-F238E27FC236}">
              <a16:creationId xmlns:a16="http://schemas.microsoft.com/office/drawing/2014/main" id="{00000000-0008-0000-0600-0000F4000000}"/>
            </a:ext>
          </a:extLst>
        </xdr:cNvPr>
        <xdr:cNvSpPr txBox="1"/>
      </xdr:nvSpPr>
      <xdr:spPr>
        <a:xfrm>
          <a:off x="1719795" y="1648253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125,774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96</xdr:row>
      <xdr:rowOff>108156</xdr:rowOff>
    </xdr:from>
    <xdr:to>
      <xdr:col>6</xdr:col>
      <xdr:colOff>38100</xdr:colOff>
      <xdr:row>97</xdr:row>
      <xdr:rowOff>38306</xdr:rowOff>
    </xdr:to>
    <xdr:sp macro="" textlink="">
      <xdr:nvSpPr>
        <xdr:cNvPr id="245" name="フローチャート: 判断 244">
          <a:extLst>
            <a:ext uri="{FF2B5EF4-FFF2-40B4-BE49-F238E27FC236}">
              <a16:creationId xmlns:a16="http://schemas.microsoft.com/office/drawing/2014/main" id="{00000000-0008-0000-0600-0000F5000000}"/>
            </a:ext>
          </a:extLst>
        </xdr:cNvPr>
        <xdr:cNvSpPr/>
      </xdr:nvSpPr>
      <xdr:spPr>
        <a:xfrm>
          <a:off x="1079500" y="165673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95</xdr:row>
      <xdr:rowOff>54833</xdr:rowOff>
    </xdr:from>
    <xdr:ext cx="599010" cy="259045"/>
    <xdr:sp macro="" textlink="">
      <xdr:nvSpPr>
        <xdr:cNvPr id="246" name="テキスト ボックス 245">
          <a:extLst>
            <a:ext uri="{FF2B5EF4-FFF2-40B4-BE49-F238E27FC236}">
              <a16:creationId xmlns:a16="http://schemas.microsoft.com/office/drawing/2014/main" id="{00000000-0008-0000-0600-0000F6000000}"/>
            </a:ext>
          </a:extLst>
        </xdr:cNvPr>
        <xdr:cNvSpPr txBox="1"/>
      </xdr:nvSpPr>
      <xdr:spPr>
        <a:xfrm>
          <a:off x="830795" y="1634258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102,473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7" name="テキスト ボックス 246">
          <a:extLst>
            <a:ext uri="{FF2B5EF4-FFF2-40B4-BE49-F238E27FC236}">
              <a16:creationId xmlns:a16="http://schemas.microsoft.com/office/drawing/2014/main" id="{00000000-0008-0000-0600-0000F7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48" name="テキスト ボックス 247">
          <a:extLst>
            <a:ext uri="{FF2B5EF4-FFF2-40B4-BE49-F238E27FC236}">
              <a16:creationId xmlns:a16="http://schemas.microsoft.com/office/drawing/2014/main" id="{00000000-0008-0000-0600-0000F8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49" name="テキスト ボックス 248">
          <a:extLst>
            <a:ext uri="{FF2B5EF4-FFF2-40B4-BE49-F238E27FC236}">
              <a16:creationId xmlns:a16="http://schemas.microsoft.com/office/drawing/2014/main" id="{00000000-0008-0000-0600-0000F9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0" name="テキスト ボックス 249">
          <a:extLst>
            <a:ext uri="{FF2B5EF4-FFF2-40B4-BE49-F238E27FC236}">
              <a16:creationId xmlns:a16="http://schemas.microsoft.com/office/drawing/2014/main" id="{00000000-0008-0000-0600-0000FA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1" name="テキスト ボックス 250">
          <a:extLst>
            <a:ext uri="{FF2B5EF4-FFF2-40B4-BE49-F238E27FC236}">
              <a16:creationId xmlns:a16="http://schemas.microsoft.com/office/drawing/2014/main" id="{00000000-0008-0000-0600-0000FB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95</xdr:row>
      <xdr:rowOff>100550</xdr:rowOff>
    </xdr:from>
    <xdr:to>
      <xdr:col>24</xdr:col>
      <xdr:colOff>114300</xdr:colOff>
      <xdr:row>96</xdr:row>
      <xdr:rowOff>30700</xdr:rowOff>
    </xdr:to>
    <xdr:sp macro="" textlink="">
      <xdr:nvSpPr>
        <xdr:cNvPr id="252" name="楕円 251">
          <a:extLst>
            <a:ext uri="{FF2B5EF4-FFF2-40B4-BE49-F238E27FC236}">
              <a16:creationId xmlns:a16="http://schemas.microsoft.com/office/drawing/2014/main" id="{00000000-0008-0000-0600-0000FC000000}"/>
            </a:ext>
          </a:extLst>
        </xdr:cNvPr>
        <xdr:cNvSpPr/>
      </xdr:nvSpPr>
      <xdr:spPr>
        <a:xfrm>
          <a:off x="4584700" y="16388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95</xdr:row>
      <xdr:rowOff>78977</xdr:rowOff>
    </xdr:from>
    <xdr:ext cx="599010" cy="259045"/>
    <xdr:sp macro="" textlink="">
      <xdr:nvSpPr>
        <xdr:cNvPr id="253" name="扶助費該当値テキスト">
          <a:extLst>
            <a:ext uri="{FF2B5EF4-FFF2-40B4-BE49-F238E27FC236}">
              <a16:creationId xmlns:a16="http://schemas.microsoft.com/office/drawing/2014/main" id="{00000000-0008-0000-0600-0000FD000000}"/>
            </a:ext>
          </a:extLst>
        </xdr:cNvPr>
        <xdr:cNvSpPr txBox="1"/>
      </xdr:nvSpPr>
      <xdr:spPr>
        <a:xfrm>
          <a:off x="4686300" y="1636672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125,971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95</xdr:row>
      <xdr:rowOff>114519</xdr:rowOff>
    </xdr:from>
    <xdr:to>
      <xdr:col>20</xdr:col>
      <xdr:colOff>38100</xdr:colOff>
      <xdr:row>96</xdr:row>
      <xdr:rowOff>44669</xdr:rowOff>
    </xdr:to>
    <xdr:sp macro="" textlink="">
      <xdr:nvSpPr>
        <xdr:cNvPr id="254" name="楕円 253">
          <a:extLst>
            <a:ext uri="{FF2B5EF4-FFF2-40B4-BE49-F238E27FC236}">
              <a16:creationId xmlns:a16="http://schemas.microsoft.com/office/drawing/2014/main" id="{00000000-0008-0000-0600-0000FE000000}"/>
            </a:ext>
          </a:extLst>
        </xdr:cNvPr>
        <xdr:cNvSpPr/>
      </xdr:nvSpPr>
      <xdr:spPr>
        <a:xfrm>
          <a:off x="3746500" y="164022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96</xdr:row>
      <xdr:rowOff>35796</xdr:rowOff>
    </xdr:from>
    <xdr:ext cx="599010" cy="259045"/>
    <xdr:sp macro="" textlink="">
      <xdr:nvSpPr>
        <xdr:cNvPr id="255" name="テキスト ボックス 254">
          <a:extLst>
            <a:ext uri="{FF2B5EF4-FFF2-40B4-BE49-F238E27FC236}">
              <a16:creationId xmlns:a16="http://schemas.microsoft.com/office/drawing/2014/main" id="{00000000-0008-0000-0600-0000FF000000}"/>
            </a:ext>
          </a:extLst>
        </xdr:cNvPr>
        <xdr:cNvSpPr txBox="1"/>
      </xdr:nvSpPr>
      <xdr:spPr>
        <a:xfrm>
          <a:off x="3497795" y="1649499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124,138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95</xdr:row>
      <xdr:rowOff>163378</xdr:rowOff>
    </xdr:from>
    <xdr:to>
      <xdr:col>15</xdr:col>
      <xdr:colOff>101600</xdr:colOff>
      <xdr:row>96</xdr:row>
      <xdr:rowOff>93528</xdr:rowOff>
    </xdr:to>
    <xdr:sp macro="" textlink="">
      <xdr:nvSpPr>
        <xdr:cNvPr id="256" name="楕円 255">
          <a:extLst>
            <a:ext uri="{FF2B5EF4-FFF2-40B4-BE49-F238E27FC236}">
              <a16:creationId xmlns:a16="http://schemas.microsoft.com/office/drawing/2014/main" id="{00000000-0008-0000-0600-000000010000}"/>
            </a:ext>
          </a:extLst>
        </xdr:cNvPr>
        <xdr:cNvSpPr/>
      </xdr:nvSpPr>
      <xdr:spPr>
        <a:xfrm>
          <a:off x="2857500" y="164511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94</xdr:row>
      <xdr:rowOff>110055</xdr:rowOff>
    </xdr:from>
    <xdr:ext cx="599010" cy="259045"/>
    <xdr:sp macro="" textlink="">
      <xdr:nvSpPr>
        <xdr:cNvPr id="257" name="テキスト ボックス 256">
          <a:extLst>
            <a:ext uri="{FF2B5EF4-FFF2-40B4-BE49-F238E27FC236}">
              <a16:creationId xmlns:a16="http://schemas.microsoft.com/office/drawing/2014/main" id="{00000000-0008-0000-0600-000001010000}"/>
            </a:ext>
          </a:extLst>
        </xdr:cNvPr>
        <xdr:cNvSpPr txBox="1"/>
      </xdr:nvSpPr>
      <xdr:spPr>
        <a:xfrm>
          <a:off x="2608795" y="1622635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117,726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95</xdr:row>
      <xdr:rowOff>67557</xdr:rowOff>
    </xdr:from>
    <xdr:to>
      <xdr:col>10</xdr:col>
      <xdr:colOff>165100</xdr:colOff>
      <xdr:row>95</xdr:row>
      <xdr:rowOff>169157</xdr:rowOff>
    </xdr:to>
    <xdr:sp macro="" textlink="">
      <xdr:nvSpPr>
        <xdr:cNvPr id="258" name="楕円 257">
          <a:extLst>
            <a:ext uri="{FF2B5EF4-FFF2-40B4-BE49-F238E27FC236}">
              <a16:creationId xmlns:a16="http://schemas.microsoft.com/office/drawing/2014/main" id="{00000000-0008-0000-0600-000002010000}"/>
            </a:ext>
          </a:extLst>
        </xdr:cNvPr>
        <xdr:cNvSpPr/>
      </xdr:nvSpPr>
      <xdr:spPr>
        <a:xfrm>
          <a:off x="1968500" y="163553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94</xdr:row>
      <xdr:rowOff>14234</xdr:rowOff>
    </xdr:from>
    <xdr:ext cx="599010" cy="259045"/>
    <xdr:sp macro="" textlink="">
      <xdr:nvSpPr>
        <xdr:cNvPr id="259" name="テキスト ボックス 258">
          <a:extLst>
            <a:ext uri="{FF2B5EF4-FFF2-40B4-BE49-F238E27FC236}">
              <a16:creationId xmlns:a16="http://schemas.microsoft.com/office/drawing/2014/main" id="{00000000-0008-0000-0600-000003010000}"/>
            </a:ext>
          </a:extLst>
        </xdr:cNvPr>
        <xdr:cNvSpPr txBox="1"/>
      </xdr:nvSpPr>
      <xdr:spPr>
        <a:xfrm>
          <a:off x="1719795" y="1613053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130,301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96</xdr:row>
      <xdr:rowOff>127747</xdr:rowOff>
    </xdr:from>
    <xdr:to>
      <xdr:col>6</xdr:col>
      <xdr:colOff>38100</xdr:colOff>
      <xdr:row>97</xdr:row>
      <xdr:rowOff>57897</xdr:rowOff>
    </xdr:to>
    <xdr:sp macro="" textlink="">
      <xdr:nvSpPr>
        <xdr:cNvPr id="260" name="楕円 259">
          <a:extLst>
            <a:ext uri="{FF2B5EF4-FFF2-40B4-BE49-F238E27FC236}">
              <a16:creationId xmlns:a16="http://schemas.microsoft.com/office/drawing/2014/main" id="{00000000-0008-0000-0600-000004010000}"/>
            </a:ext>
          </a:extLst>
        </xdr:cNvPr>
        <xdr:cNvSpPr/>
      </xdr:nvSpPr>
      <xdr:spPr>
        <a:xfrm>
          <a:off x="1079500" y="165869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97</xdr:row>
      <xdr:rowOff>49024</xdr:rowOff>
    </xdr:from>
    <xdr:ext cx="534377" cy="259045"/>
    <xdr:sp macro="" textlink="">
      <xdr:nvSpPr>
        <xdr:cNvPr id="261" name="テキスト ボックス 260">
          <a:extLst>
            <a:ext uri="{FF2B5EF4-FFF2-40B4-BE49-F238E27FC236}">
              <a16:creationId xmlns:a16="http://schemas.microsoft.com/office/drawing/2014/main" id="{00000000-0008-0000-0600-000005010000}"/>
            </a:ext>
          </a:extLst>
        </xdr:cNvPr>
        <xdr:cNvSpPr txBox="1"/>
      </xdr:nvSpPr>
      <xdr:spPr>
        <a:xfrm>
          <a:off x="863111" y="166796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99,902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2" name="正方形/長方形 261">
          <a:extLst>
            <a:ext uri="{FF2B5EF4-FFF2-40B4-BE49-F238E27FC236}">
              <a16:creationId xmlns:a16="http://schemas.microsoft.com/office/drawing/2014/main" id="{00000000-0008-0000-0600-000006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3" name="正方形/長方形 262">
          <a:extLst>
            <a:ext uri="{FF2B5EF4-FFF2-40B4-BE49-F238E27FC236}">
              <a16:creationId xmlns:a16="http://schemas.microsoft.com/office/drawing/2014/main" id="{00000000-0008-0000-0600-000007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4" name="正方形/長方形 263">
          <a:extLst>
            <a:ext uri="{FF2B5EF4-FFF2-40B4-BE49-F238E27FC236}">
              <a16:creationId xmlns:a16="http://schemas.microsoft.com/office/drawing/2014/main" id="{00000000-0008-0000-0600-000008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5" name="正方形/長方形 264">
          <a:extLst>
            <a:ext uri="{FF2B5EF4-FFF2-40B4-BE49-F238E27FC236}">
              <a16:creationId xmlns:a16="http://schemas.microsoft.com/office/drawing/2014/main" id="{00000000-0008-0000-0600-000009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6" name="正方形/長方形 265">
          <a:extLst>
            <a:ext uri="{FF2B5EF4-FFF2-40B4-BE49-F238E27FC236}">
              <a16:creationId xmlns:a16="http://schemas.microsoft.com/office/drawing/2014/main" id="{00000000-0008-0000-0600-00000A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54,682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7" name="正方形/長方形 266">
          <a:extLst>
            <a:ext uri="{FF2B5EF4-FFF2-40B4-BE49-F238E27FC236}">
              <a16:creationId xmlns:a16="http://schemas.microsoft.com/office/drawing/2014/main" id="{00000000-0008-0000-0600-00000B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8" name="正方形/長方形 267">
          <a:extLst>
            <a:ext uri="{FF2B5EF4-FFF2-40B4-BE49-F238E27FC236}">
              <a16:creationId xmlns:a16="http://schemas.microsoft.com/office/drawing/2014/main" id="{00000000-0008-0000-0600-00000C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59,007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69" name="正方形/長方形 268">
          <a:extLst>
            <a:ext uri="{FF2B5EF4-FFF2-40B4-BE49-F238E27FC236}">
              <a16:creationId xmlns:a16="http://schemas.microsoft.com/office/drawing/2014/main" id="{00000000-0008-0000-0600-00000D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0" name="テキスト ボックス 269">
          <a:extLst>
            <a:ext uri="{FF2B5EF4-FFF2-40B4-BE49-F238E27FC236}">
              <a16:creationId xmlns:a16="http://schemas.microsoft.com/office/drawing/2014/main" id="{00000000-0008-0000-0600-00000E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1" name="直線コネクタ 270">
          <a:extLst>
            <a:ext uri="{FF2B5EF4-FFF2-40B4-BE49-F238E27FC236}">
              <a16:creationId xmlns:a16="http://schemas.microsoft.com/office/drawing/2014/main" id="{00000000-0008-0000-0600-00000F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98878</xdr:rowOff>
    </xdr:from>
    <xdr:to>
      <xdr:col>59</xdr:col>
      <xdr:colOff>50800</xdr:colOff>
      <xdr:row>39</xdr:row>
      <xdr:rowOff>98878</xdr:rowOff>
    </xdr:to>
    <xdr:cxnSp macro="">
      <xdr:nvCxnSpPr>
        <xdr:cNvPr id="272" name="直線コネクタ 271">
          <a:extLst>
            <a:ext uri="{FF2B5EF4-FFF2-40B4-BE49-F238E27FC236}">
              <a16:creationId xmlns:a16="http://schemas.microsoft.com/office/drawing/2014/main" id="{00000000-0008-0000-0600-000010010000}"/>
            </a:ext>
          </a:extLst>
        </xdr:cNvPr>
        <xdr:cNvCxnSpPr/>
      </xdr:nvCxnSpPr>
      <xdr:spPr>
        <a:xfrm>
          <a:off x="6604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128105</xdr:rowOff>
    </xdr:from>
    <xdr:ext cx="248786" cy="259045"/>
    <xdr:sp macro="" textlink="">
      <xdr:nvSpPr>
        <xdr:cNvPr id="273" name="テキスト ボックス 272">
          <a:extLst>
            <a:ext uri="{FF2B5EF4-FFF2-40B4-BE49-F238E27FC236}">
              <a16:creationId xmlns:a16="http://schemas.microsoft.com/office/drawing/2014/main" id="{00000000-0008-0000-0600-000011010000}"/>
            </a:ext>
          </a:extLst>
        </xdr:cNvPr>
        <xdr:cNvSpPr txBox="1"/>
      </xdr:nvSpPr>
      <xdr:spPr>
        <a:xfrm>
          <a:off x="6355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115207</xdr:rowOff>
    </xdr:from>
    <xdr:to>
      <xdr:col>59</xdr:col>
      <xdr:colOff>50800</xdr:colOff>
      <xdr:row>37</xdr:row>
      <xdr:rowOff>115207</xdr:rowOff>
    </xdr:to>
    <xdr:cxnSp macro="">
      <xdr:nvCxnSpPr>
        <xdr:cNvPr id="274" name="直線コネクタ 273">
          <a:extLst>
            <a:ext uri="{FF2B5EF4-FFF2-40B4-BE49-F238E27FC236}">
              <a16:creationId xmlns:a16="http://schemas.microsoft.com/office/drawing/2014/main" id="{00000000-0008-0000-0600-000012010000}"/>
            </a:ext>
          </a:extLst>
        </xdr:cNvPr>
        <xdr:cNvCxnSpPr/>
      </xdr:nvCxnSpPr>
      <xdr:spPr>
        <a:xfrm>
          <a:off x="6604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36</xdr:row>
      <xdr:rowOff>144434</xdr:rowOff>
    </xdr:from>
    <xdr:ext cx="595419" cy="259045"/>
    <xdr:sp macro="" textlink="">
      <xdr:nvSpPr>
        <xdr:cNvPr id="275" name="テキスト ボックス 274">
          <a:extLst>
            <a:ext uri="{FF2B5EF4-FFF2-40B4-BE49-F238E27FC236}">
              <a16:creationId xmlns:a16="http://schemas.microsoft.com/office/drawing/2014/main" id="{00000000-0008-0000-0600-000013010000}"/>
            </a:ext>
          </a:extLst>
        </xdr:cNvPr>
        <xdr:cNvSpPr txBox="1"/>
      </xdr:nvSpPr>
      <xdr:spPr>
        <a:xfrm>
          <a:off x="6008581" y="6316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131536</xdr:rowOff>
    </xdr:from>
    <xdr:to>
      <xdr:col>59</xdr:col>
      <xdr:colOff>50800</xdr:colOff>
      <xdr:row>35</xdr:row>
      <xdr:rowOff>131536</xdr:rowOff>
    </xdr:to>
    <xdr:cxnSp macro="">
      <xdr:nvCxnSpPr>
        <xdr:cNvPr id="276" name="直線コネクタ 275">
          <a:extLst>
            <a:ext uri="{FF2B5EF4-FFF2-40B4-BE49-F238E27FC236}">
              <a16:creationId xmlns:a16="http://schemas.microsoft.com/office/drawing/2014/main" id="{00000000-0008-0000-0600-000014010000}"/>
            </a:ext>
          </a:extLst>
        </xdr:cNvPr>
        <xdr:cNvCxnSpPr/>
      </xdr:nvCxnSpPr>
      <xdr:spPr>
        <a:xfrm>
          <a:off x="6604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34</xdr:row>
      <xdr:rowOff>160763</xdr:rowOff>
    </xdr:from>
    <xdr:ext cx="595419" cy="259045"/>
    <xdr:sp macro="" textlink="">
      <xdr:nvSpPr>
        <xdr:cNvPr id="277" name="テキスト ボックス 276">
          <a:extLst>
            <a:ext uri="{FF2B5EF4-FFF2-40B4-BE49-F238E27FC236}">
              <a16:creationId xmlns:a16="http://schemas.microsoft.com/office/drawing/2014/main" id="{00000000-0008-0000-0600-000015010000}"/>
            </a:ext>
          </a:extLst>
        </xdr:cNvPr>
        <xdr:cNvSpPr txBox="1"/>
      </xdr:nvSpPr>
      <xdr:spPr>
        <a:xfrm>
          <a:off x="6008581" y="5990063"/>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147864</xdr:rowOff>
    </xdr:from>
    <xdr:to>
      <xdr:col>59</xdr:col>
      <xdr:colOff>50800</xdr:colOff>
      <xdr:row>33</xdr:row>
      <xdr:rowOff>147864</xdr:rowOff>
    </xdr:to>
    <xdr:cxnSp macro="">
      <xdr:nvCxnSpPr>
        <xdr:cNvPr id="278" name="直線コネクタ 277">
          <a:extLst>
            <a:ext uri="{FF2B5EF4-FFF2-40B4-BE49-F238E27FC236}">
              <a16:creationId xmlns:a16="http://schemas.microsoft.com/office/drawing/2014/main" id="{00000000-0008-0000-0600-000016010000}"/>
            </a:ext>
          </a:extLst>
        </xdr:cNvPr>
        <xdr:cNvCxnSpPr/>
      </xdr:nvCxnSpPr>
      <xdr:spPr>
        <a:xfrm>
          <a:off x="6604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33</xdr:row>
      <xdr:rowOff>5641</xdr:rowOff>
    </xdr:from>
    <xdr:ext cx="595419" cy="259045"/>
    <xdr:sp macro="" textlink="">
      <xdr:nvSpPr>
        <xdr:cNvPr id="279" name="テキスト ボックス 278">
          <a:extLst>
            <a:ext uri="{FF2B5EF4-FFF2-40B4-BE49-F238E27FC236}">
              <a16:creationId xmlns:a16="http://schemas.microsoft.com/office/drawing/2014/main" id="{00000000-0008-0000-0600-000017010000}"/>
            </a:ext>
          </a:extLst>
        </xdr:cNvPr>
        <xdr:cNvSpPr txBox="1"/>
      </xdr:nvSpPr>
      <xdr:spPr>
        <a:xfrm>
          <a:off x="6008581" y="5663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164193</xdr:rowOff>
    </xdr:from>
    <xdr:to>
      <xdr:col>59</xdr:col>
      <xdr:colOff>50800</xdr:colOff>
      <xdr:row>31</xdr:row>
      <xdr:rowOff>164193</xdr:rowOff>
    </xdr:to>
    <xdr:cxnSp macro="">
      <xdr:nvCxnSpPr>
        <xdr:cNvPr id="280" name="直線コネクタ 279">
          <a:extLst>
            <a:ext uri="{FF2B5EF4-FFF2-40B4-BE49-F238E27FC236}">
              <a16:creationId xmlns:a16="http://schemas.microsoft.com/office/drawing/2014/main" id="{00000000-0008-0000-0600-000018010000}"/>
            </a:ext>
          </a:extLst>
        </xdr:cNvPr>
        <xdr:cNvCxnSpPr/>
      </xdr:nvCxnSpPr>
      <xdr:spPr>
        <a:xfrm>
          <a:off x="6604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31</xdr:row>
      <xdr:rowOff>21970</xdr:rowOff>
    </xdr:from>
    <xdr:ext cx="595419" cy="259045"/>
    <xdr:sp macro="" textlink="">
      <xdr:nvSpPr>
        <xdr:cNvPr id="281" name="テキスト ボックス 280">
          <a:extLst>
            <a:ext uri="{FF2B5EF4-FFF2-40B4-BE49-F238E27FC236}">
              <a16:creationId xmlns:a16="http://schemas.microsoft.com/office/drawing/2014/main" id="{00000000-0008-0000-0600-000019010000}"/>
            </a:ext>
          </a:extLst>
        </xdr:cNvPr>
        <xdr:cNvSpPr txBox="1"/>
      </xdr:nvSpPr>
      <xdr:spPr>
        <a:xfrm>
          <a:off x="6008581" y="5336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9072</xdr:rowOff>
    </xdr:from>
    <xdr:to>
      <xdr:col>59</xdr:col>
      <xdr:colOff>50800</xdr:colOff>
      <xdr:row>30</xdr:row>
      <xdr:rowOff>9072</xdr:rowOff>
    </xdr:to>
    <xdr:cxnSp macro="">
      <xdr:nvCxnSpPr>
        <xdr:cNvPr id="282" name="直線コネクタ 281">
          <a:extLst>
            <a:ext uri="{FF2B5EF4-FFF2-40B4-BE49-F238E27FC236}">
              <a16:creationId xmlns:a16="http://schemas.microsoft.com/office/drawing/2014/main" id="{00000000-0008-0000-0600-00001A010000}"/>
            </a:ext>
          </a:extLst>
        </xdr:cNvPr>
        <xdr:cNvCxnSpPr/>
      </xdr:nvCxnSpPr>
      <xdr:spPr>
        <a:xfrm>
          <a:off x="6604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29</xdr:row>
      <xdr:rowOff>38299</xdr:rowOff>
    </xdr:from>
    <xdr:ext cx="595419" cy="259045"/>
    <xdr:sp macro="" textlink="">
      <xdr:nvSpPr>
        <xdr:cNvPr id="283" name="テキスト ボックス 282">
          <a:extLst>
            <a:ext uri="{FF2B5EF4-FFF2-40B4-BE49-F238E27FC236}">
              <a16:creationId xmlns:a16="http://schemas.microsoft.com/office/drawing/2014/main" id="{00000000-0008-0000-0600-00001B010000}"/>
            </a:ext>
          </a:extLst>
        </xdr:cNvPr>
        <xdr:cNvSpPr txBox="1"/>
      </xdr:nvSpPr>
      <xdr:spPr>
        <a:xfrm>
          <a:off x="6008581" y="5010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4" name="直線コネクタ 283">
          <a:extLst>
            <a:ext uri="{FF2B5EF4-FFF2-40B4-BE49-F238E27FC236}">
              <a16:creationId xmlns:a16="http://schemas.microsoft.com/office/drawing/2014/main" id="{00000000-0008-0000-0600-00001C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27</xdr:row>
      <xdr:rowOff>54627</xdr:rowOff>
    </xdr:from>
    <xdr:ext cx="595419" cy="259045"/>
    <xdr:sp macro="" textlink="">
      <xdr:nvSpPr>
        <xdr:cNvPr id="285" name="テキスト ボックス 284">
          <a:extLst>
            <a:ext uri="{FF2B5EF4-FFF2-40B4-BE49-F238E27FC236}">
              <a16:creationId xmlns:a16="http://schemas.microsoft.com/office/drawing/2014/main" id="{00000000-0008-0000-0600-00001D010000}"/>
            </a:ext>
          </a:extLst>
        </xdr:cNvPr>
        <xdr:cNvSpPr txBox="1"/>
      </xdr:nvSpPr>
      <xdr:spPr>
        <a:xfrm>
          <a:off x="6008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6" name="補助費等グラフ枠">
          <a:extLst>
            <a:ext uri="{FF2B5EF4-FFF2-40B4-BE49-F238E27FC236}">
              <a16:creationId xmlns:a16="http://schemas.microsoft.com/office/drawing/2014/main" id="{00000000-0008-0000-0600-00001E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29</xdr:row>
      <xdr:rowOff>132783</xdr:rowOff>
    </xdr:from>
    <xdr:to>
      <xdr:col>54</xdr:col>
      <xdr:colOff>189865</xdr:colOff>
      <xdr:row>39</xdr:row>
      <xdr:rowOff>30645</xdr:rowOff>
    </xdr:to>
    <xdr:cxnSp macro="">
      <xdr:nvCxnSpPr>
        <xdr:cNvPr id="287" name="直線コネクタ 286">
          <a:extLst>
            <a:ext uri="{FF2B5EF4-FFF2-40B4-BE49-F238E27FC236}">
              <a16:creationId xmlns:a16="http://schemas.microsoft.com/office/drawing/2014/main" id="{00000000-0008-0000-0600-00001F010000}"/>
            </a:ext>
          </a:extLst>
        </xdr:cNvPr>
        <xdr:cNvCxnSpPr/>
      </xdr:nvCxnSpPr>
      <xdr:spPr>
        <a:xfrm flipV="1">
          <a:off x="10475595" y="5104833"/>
          <a:ext cx="1270" cy="161236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39</xdr:row>
      <xdr:rowOff>34472</xdr:rowOff>
    </xdr:from>
    <xdr:ext cx="534377" cy="259045"/>
    <xdr:sp macro="" textlink="">
      <xdr:nvSpPr>
        <xdr:cNvPr id="288" name="補助費等最小値テキスト">
          <a:extLst>
            <a:ext uri="{FF2B5EF4-FFF2-40B4-BE49-F238E27FC236}">
              <a16:creationId xmlns:a16="http://schemas.microsoft.com/office/drawing/2014/main" id="{00000000-0008-0000-0600-000020010000}"/>
            </a:ext>
          </a:extLst>
        </xdr:cNvPr>
        <xdr:cNvSpPr txBox="1"/>
      </xdr:nvSpPr>
      <xdr:spPr>
        <a:xfrm>
          <a:off x="10528300" y="67210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20,894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39</xdr:row>
      <xdr:rowOff>30645</xdr:rowOff>
    </xdr:from>
    <xdr:to>
      <xdr:col>55</xdr:col>
      <xdr:colOff>88900</xdr:colOff>
      <xdr:row>39</xdr:row>
      <xdr:rowOff>30645</xdr:rowOff>
    </xdr:to>
    <xdr:cxnSp macro="">
      <xdr:nvCxnSpPr>
        <xdr:cNvPr id="289" name="直線コネクタ 288">
          <a:extLst>
            <a:ext uri="{FF2B5EF4-FFF2-40B4-BE49-F238E27FC236}">
              <a16:creationId xmlns:a16="http://schemas.microsoft.com/office/drawing/2014/main" id="{00000000-0008-0000-0600-000021010000}"/>
            </a:ext>
          </a:extLst>
        </xdr:cNvPr>
        <xdr:cNvCxnSpPr/>
      </xdr:nvCxnSpPr>
      <xdr:spPr>
        <a:xfrm>
          <a:off x="10388600" y="671719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28</xdr:row>
      <xdr:rowOff>79460</xdr:rowOff>
    </xdr:from>
    <xdr:ext cx="599010" cy="259045"/>
    <xdr:sp macro="" textlink="">
      <xdr:nvSpPr>
        <xdr:cNvPr id="290" name="補助費等最大値テキスト">
          <a:extLst>
            <a:ext uri="{FF2B5EF4-FFF2-40B4-BE49-F238E27FC236}">
              <a16:creationId xmlns:a16="http://schemas.microsoft.com/office/drawing/2014/main" id="{00000000-0008-0000-0600-000022010000}"/>
            </a:ext>
          </a:extLst>
        </xdr:cNvPr>
        <xdr:cNvSpPr txBox="1"/>
      </xdr:nvSpPr>
      <xdr:spPr>
        <a:xfrm>
          <a:off x="10528300" y="488006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514,618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29</xdr:row>
      <xdr:rowOff>132783</xdr:rowOff>
    </xdr:from>
    <xdr:to>
      <xdr:col>55</xdr:col>
      <xdr:colOff>88900</xdr:colOff>
      <xdr:row>29</xdr:row>
      <xdr:rowOff>132783</xdr:rowOff>
    </xdr:to>
    <xdr:cxnSp macro="">
      <xdr:nvCxnSpPr>
        <xdr:cNvPr id="291" name="直線コネクタ 290">
          <a:extLst>
            <a:ext uri="{FF2B5EF4-FFF2-40B4-BE49-F238E27FC236}">
              <a16:creationId xmlns:a16="http://schemas.microsoft.com/office/drawing/2014/main" id="{00000000-0008-0000-0600-000023010000}"/>
            </a:ext>
          </a:extLst>
        </xdr:cNvPr>
        <xdr:cNvCxnSpPr/>
      </xdr:nvCxnSpPr>
      <xdr:spPr>
        <a:xfrm>
          <a:off x="10388600" y="51048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36</xdr:row>
      <xdr:rowOff>128322</xdr:rowOff>
    </xdr:from>
    <xdr:to>
      <xdr:col>55</xdr:col>
      <xdr:colOff>0</xdr:colOff>
      <xdr:row>37</xdr:row>
      <xdr:rowOff>41728</xdr:rowOff>
    </xdr:to>
    <xdr:cxnSp macro="">
      <xdr:nvCxnSpPr>
        <xdr:cNvPr id="292" name="直線コネクタ 291">
          <a:extLst>
            <a:ext uri="{FF2B5EF4-FFF2-40B4-BE49-F238E27FC236}">
              <a16:creationId xmlns:a16="http://schemas.microsoft.com/office/drawing/2014/main" id="{00000000-0008-0000-0600-000024010000}"/>
            </a:ext>
          </a:extLst>
        </xdr:cNvPr>
        <xdr:cNvCxnSpPr/>
      </xdr:nvCxnSpPr>
      <xdr:spPr>
        <a:xfrm flipV="1">
          <a:off x="9639300" y="6300522"/>
          <a:ext cx="838200" cy="848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37</xdr:row>
      <xdr:rowOff>25937</xdr:rowOff>
    </xdr:from>
    <xdr:ext cx="599010" cy="259045"/>
    <xdr:sp macro="" textlink="">
      <xdr:nvSpPr>
        <xdr:cNvPr id="293" name="補助費等平均値テキスト">
          <a:extLst>
            <a:ext uri="{FF2B5EF4-FFF2-40B4-BE49-F238E27FC236}">
              <a16:creationId xmlns:a16="http://schemas.microsoft.com/office/drawing/2014/main" id="{00000000-0008-0000-0600-000025010000}"/>
            </a:ext>
          </a:extLst>
        </xdr:cNvPr>
        <xdr:cNvSpPr txBox="1"/>
      </xdr:nvSpPr>
      <xdr:spPr>
        <a:xfrm>
          <a:off x="10528300" y="6369587"/>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105,174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47510</xdr:rowOff>
    </xdr:from>
    <xdr:to>
      <xdr:col>55</xdr:col>
      <xdr:colOff>50800</xdr:colOff>
      <xdr:row>37</xdr:row>
      <xdr:rowOff>149110</xdr:rowOff>
    </xdr:to>
    <xdr:sp macro="" textlink="">
      <xdr:nvSpPr>
        <xdr:cNvPr id="294" name="フローチャート: 判断 293">
          <a:extLst>
            <a:ext uri="{FF2B5EF4-FFF2-40B4-BE49-F238E27FC236}">
              <a16:creationId xmlns:a16="http://schemas.microsoft.com/office/drawing/2014/main" id="{00000000-0008-0000-0600-000026010000}"/>
            </a:ext>
          </a:extLst>
        </xdr:cNvPr>
        <xdr:cNvSpPr/>
      </xdr:nvSpPr>
      <xdr:spPr>
        <a:xfrm>
          <a:off x="10426700" y="63911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37</xdr:row>
      <xdr:rowOff>41728</xdr:rowOff>
    </xdr:from>
    <xdr:to>
      <xdr:col>50</xdr:col>
      <xdr:colOff>114300</xdr:colOff>
      <xdr:row>37</xdr:row>
      <xdr:rowOff>56542</xdr:rowOff>
    </xdr:to>
    <xdr:cxnSp macro="">
      <xdr:nvCxnSpPr>
        <xdr:cNvPr id="295" name="直線コネクタ 294">
          <a:extLst>
            <a:ext uri="{FF2B5EF4-FFF2-40B4-BE49-F238E27FC236}">
              <a16:creationId xmlns:a16="http://schemas.microsoft.com/office/drawing/2014/main" id="{00000000-0008-0000-0600-000027010000}"/>
            </a:ext>
          </a:extLst>
        </xdr:cNvPr>
        <xdr:cNvCxnSpPr/>
      </xdr:nvCxnSpPr>
      <xdr:spPr>
        <a:xfrm flipV="1">
          <a:off x="8750300" y="6385378"/>
          <a:ext cx="889000" cy="148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37</xdr:row>
      <xdr:rowOff>46315</xdr:rowOff>
    </xdr:from>
    <xdr:to>
      <xdr:col>50</xdr:col>
      <xdr:colOff>165100</xdr:colOff>
      <xdr:row>37</xdr:row>
      <xdr:rowOff>147915</xdr:rowOff>
    </xdr:to>
    <xdr:sp macro="" textlink="">
      <xdr:nvSpPr>
        <xdr:cNvPr id="296" name="フローチャート: 判断 295">
          <a:extLst>
            <a:ext uri="{FF2B5EF4-FFF2-40B4-BE49-F238E27FC236}">
              <a16:creationId xmlns:a16="http://schemas.microsoft.com/office/drawing/2014/main" id="{00000000-0008-0000-0600-000028010000}"/>
            </a:ext>
          </a:extLst>
        </xdr:cNvPr>
        <xdr:cNvSpPr/>
      </xdr:nvSpPr>
      <xdr:spPr>
        <a:xfrm>
          <a:off x="9588500" y="63899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37</xdr:row>
      <xdr:rowOff>139042</xdr:rowOff>
    </xdr:from>
    <xdr:ext cx="599010" cy="259045"/>
    <xdr:sp macro="" textlink="">
      <xdr:nvSpPr>
        <xdr:cNvPr id="297" name="テキスト ボックス 296">
          <a:extLst>
            <a:ext uri="{FF2B5EF4-FFF2-40B4-BE49-F238E27FC236}">
              <a16:creationId xmlns:a16="http://schemas.microsoft.com/office/drawing/2014/main" id="{00000000-0008-0000-0600-000029010000}"/>
            </a:ext>
          </a:extLst>
        </xdr:cNvPr>
        <xdr:cNvSpPr txBox="1"/>
      </xdr:nvSpPr>
      <xdr:spPr>
        <a:xfrm>
          <a:off x="9339795" y="648269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105,540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37</xdr:row>
      <xdr:rowOff>56542</xdr:rowOff>
    </xdr:from>
    <xdr:to>
      <xdr:col>45</xdr:col>
      <xdr:colOff>177800</xdr:colOff>
      <xdr:row>37</xdr:row>
      <xdr:rowOff>78442</xdr:rowOff>
    </xdr:to>
    <xdr:cxnSp macro="">
      <xdr:nvCxnSpPr>
        <xdr:cNvPr id="298" name="直線コネクタ 297">
          <a:extLst>
            <a:ext uri="{FF2B5EF4-FFF2-40B4-BE49-F238E27FC236}">
              <a16:creationId xmlns:a16="http://schemas.microsoft.com/office/drawing/2014/main" id="{00000000-0008-0000-0600-00002A010000}"/>
            </a:ext>
          </a:extLst>
        </xdr:cNvPr>
        <xdr:cNvCxnSpPr/>
      </xdr:nvCxnSpPr>
      <xdr:spPr>
        <a:xfrm flipV="1">
          <a:off x="7861300" y="6400192"/>
          <a:ext cx="889000" cy="219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37</xdr:row>
      <xdr:rowOff>50822</xdr:rowOff>
    </xdr:from>
    <xdr:to>
      <xdr:col>46</xdr:col>
      <xdr:colOff>38100</xdr:colOff>
      <xdr:row>37</xdr:row>
      <xdr:rowOff>152422</xdr:rowOff>
    </xdr:to>
    <xdr:sp macro="" textlink="">
      <xdr:nvSpPr>
        <xdr:cNvPr id="299" name="フローチャート: 判断 298">
          <a:extLst>
            <a:ext uri="{FF2B5EF4-FFF2-40B4-BE49-F238E27FC236}">
              <a16:creationId xmlns:a16="http://schemas.microsoft.com/office/drawing/2014/main" id="{00000000-0008-0000-0600-00002B010000}"/>
            </a:ext>
          </a:extLst>
        </xdr:cNvPr>
        <xdr:cNvSpPr/>
      </xdr:nvSpPr>
      <xdr:spPr>
        <a:xfrm>
          <a:off x="8699500" y="63944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37</xdr:row>
      <xdr:rowOff>143549</xdr:rowOff>
    </xdr:from>
    <xdr:ext cx="599010" cy="259045"/>
    <xdr:sp macro="" textlink="">
      <xdr:nvSpPr>
        <xdr:cNvPr id="300" name="テキスト ボックス 299">
          <a:extLst>
            <a:ext uri="{FF2B5EF4-FFF2-40B4-BE49-F238E27FC236}">
              <a16:creationId xmlns:a16="http://schemas.microsoft.com/office/drawing/2014/main" id="{00000000-0008-0000-0600-00002C010000}"/>
            </a:ext>
          </a:extLst>
        </xdr:cNvPr>
        <xdr:cNvSpPr txBox="1"/>
      </xdr:nvSpPr>
      <xdr:spPr>
        <a:xfrm>
          <a:off x="8450795" y="648719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104,160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35</xdr:row>
      <xdr:rowOff>44282</xdr:rowOff>
    </xdr:from>
    <xdr:to>
      <xdr:col>41</xdr:col>
      <xdr:colOff>50800</xdr:colOff>
      <xdr:row>37</xdr:row>
      <xdr:rowOff>78442</xdr:rowOff>
    </xdr:to>
    <xdr:cxnSp macro="">
      <xdr:nvCxnSpPr>
        <xdr:cNvPr id="301" name="直線コネクタ 300">
          <a:extLst>
            <a:ext uri="{FF2B5EF4-FFF2-40B4-BE49-F238E27FC236}">
              <a16:creationId xmlns:a16="http://schemas.microsoft.com/office/drawing/2014/main" id="{00000000-0008-0000-0600-00002D010000}"/>
            </a:ext>
          </a:extLst>
        </xdr:cNvPr>
        <xdr:cNvCxnSpPr/>
      </xdr:nvCxnSpPr>
      <xdr:spPr>
        <a:xfrm>
          <a:off x="6972300" y="6045032"/>
          <a:ext cx="889000" cy="3770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37</xdr:row>
      <xdr:rowOff>60276</xdr:rowOff>
    </xdr:from>
    <xdr:to>
      <xdr:col>41</xdr:col>
      <xdr:colOff>101600</xdr:colOff>
      <xdr:row>37</xdr:row>
      <xdr:rowOff>161876</xdr:rowOff>
    </xdr:to>
    <xdr:sp macro="" textlink="">
      <xdr:nvSpPr>
        <xdr:cNvPr id="302" name="フローチャート: 判断 301">
          <a:extLst>
            <a:ext uri="{FF2B5EF4-FFF2-40B4-BE49-F238E27FC236}">
              <a16:creationId xmlns:a16="http://schemas.microsoft.com/office/drawing/2014/main" id="{00000000-0008-0000-0600-00002E010000}"/>
            </a:ext>
          </a:extLst>
        </xdr:cNvPr>
        <xdr:cNvSpPr/>
      </xdr:nvSpPr>
      <xdr:spPr>
        <a:xfrm>
          <a:off x="7810500" y="64039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37</xdr:row>
      <xdr:rowOff>153003</xdr:rowOff>
    </xdr:from>
    <xdr:ext cx="599010" cy="259045"/>
    <xdr:sp macro="" textlink="">
      <xdr:nvSpPr>
        <xdr:cNvPr id="303" name="テキスト ボックス 302">
          <a:extLst>
            <a:ext uri="{FF2B5EF4-FFF2-40B4-BE49-F238E27FC236}">
              <a16:creationId xmlns:a16="http://schemas.microsoft.com/office/drawing/2014/main" id="{00000000-0008-0000-0600-00002F010000}"/>
            </a:ext>
          </a:extLst>
        </xdr:cNvPr>
        <xdr:cNvSpPr txBox="1"/>
      </xdr:nvSpPr>
      <xdr:spPr>
        <a:xfrm>
          <a:off x="7561795" y="649665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101,265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35</xdr:row>
      <xdr:rowOff>80357</xdr:rowOff>
    </xdr:from>
    <xdr:to>
      <xdr:col>36</xdr:col>
      <xdr:colOff>165100</xdr:colOff>
      <xdr:row>36</xdr:row>
      <xdr:rowOff>10507</xdr:rowOff>
    </xdr:to>
    <xdr:sp macro="" textlink="">
      <xdr:nvSpPr>
        <xdr:cNvPr id="304" name="フローチャート: 判断 303">
          <a:extLst>
            <a:ext uri="{FF2B5EF4-FFF2-40B4-BE49-F238E27FC236}">
              <a16:creationId xmlns:a16="http://schemas.microsoft.com/office/drawing/2014/main" id="{00000000-0008-0000-0600-000030010000}"/>
            </a:ext>
          </a:extLst>
        </xdr:cNvPr>
        <xdr:cNvSpPr/>
      </xdr:nvSpPr>
      <xdr:spPr>
        <a:xfrm>
          <a:off x="6921500" y="60811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36</xdr:row>
      <xdr:rowOff>1634</xdr:rowOff>
    </xdr:from>
    <xdr:ext cx="599010" cy="259045"/>
    <xdr:sp macro="" textlink="">
      <xdr:nvSpPr>
        <xdr:cNvPr id="305" name="テキスト ボックス 304">
          <a:extLst>
            <a:ext uri="{FF2B5EF4-FFF2-40B4-BE49-F238E27FC236}">
              <a16:creationId xmlns:a16="http://schemas.microsoft.com/office/drawing/2014/main" id="{00000000-0008-0000-0600-000031010000}"/>
            </a:ext>
          </a:extLst>
        </xdr:cNvPr>
        <xdr:cNvSpPr txBox="1"/>
      </xdr:nvSpPr>
      <xdr:spPr>
        <a:xfrm>
          <a:off x="6672795" y="617383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200,116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6" name="テキスト ボックス 305">
          <a:extLst>
            <a:ext uri="{FF2B5EF4-FFF2-40B4-BE49-F238E27FC236}">
              <a16:creationId xmlns:a16="http://schemas.microsoft.com/office/drawing/2014/main" id="{00000000-0008-0000-0600-000032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7" name="テキスト ボックス 306">
          <a:extLst>
            <a:ext uri="{FF2B5EF4-FFF2-40B4-BE49-F238E27FC236}">
              <a16:creationId xmlns:a16="http://schemas.microsoft.com/office/drawing/2014/main" id="{00000000-0008-0000-0600-000033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8" name="テキスト ボックス 307">
          <a:extLst>
            <a:ext uri="{FF2B5EF4-FFF2-40B4-BE49-F238E27FC236}">
              <a16:creationId xmlns:a16="http://schemas.microsoft.com/office/drawing/2014/main" id="{00000000-0008-0000-0600-000034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9" name="テキスト ボックス 308">
          <a:extLst>
            <a:ext uri="{FF2B5EF4-FFF2-40B4-BE49-F238E27FC236}">
              <a16:creationId xmlns:a16="http://schemas.microsoft.com/office/drawing/2014/main" id="{00000000-0008-0000-0600-000035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10" name="テキスト ボックス 309">
          <a:extLst>
            <a:ext uri="{FF2B5EF4-FFF2-40B4-BE49-F238E27FC236}">
              <a16:creationId xmlns:a16="http://schemas.microsoft.com/office/drawing/2014/main" id="{00000000-0008-0000-0600-000036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36</xdr:row>
      <xdr:rowOff>77522</xdr:rowOff>
    </xdr:from>
    <xdr:to>
      <xdr:col>55</xdr:col>
      <xdr:colOff>50800</xdr:colOff>
      <xdr:row>37</xdr:row>
      <xdr:rowOff>7672</xdr:rowOff>
    </xdr:to>
    <xdr:sp macro="" textlink="">
      <xdr:nvSpPr>
        <xdr:cNvPr id="311" name="楕円 310">
          <a:extLst>
            <a:ext uri="{FF2B5EF4-FFF2-40B4-BE49-F238E27FC236}">
              <a16:creationId xmlns:a16="http://schemas.microsoft.com/office/drawing/2014/main" id="{00000000-0008-0000-0600-000037010000}"/>
            </a:ext>
          </a:extLst>
        </xdr:cNvPr>
        <xdr:cNvSpPr/>
      </xdr:nvSpPr>
      <xdr:spPr>
        <a:xfrm>
          <a:off x="10426700" y="62497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35</xdr:row>
      <xdr:rowOff>100399</xdr:rowOff>
    </xdr:from>
    <xdr:ext cx="599010" cy="259045"/>
    <xdr:sp macro="" textlink="">
      <xdr:nvSpPr>
        <xdr:cNvPr id="312" name="補助費等該当値テキスト">
          <a:extLst>
            <a:ext uri="{FF2B5EF4-FFF2-40B4-BE49-F238E27FC236}">
              <a16:creationId xmlns:a16="http://schemas.microsoft.com/office/drawing/2014/main" id="{00000000-0008-0000-0600-000038010000}"/>
            </a:ext>
          </a:extLst>
        </xdr:cNvPr>
        <xdr:cNvSpPr txBox="1"/>
      </xdr:nvSpPr>
      <xdr:spPr>
        <a:xfrm>
          <a:off x="10528300" y="610114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148,484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36</xdr:row>
      <xdr:rowOff>162378</xdr:rowOff>
    </xdr:from>
    <xdr:to>
      <xdr:col>50</xdr:col>
      <xdr:colOff>165100</xdr:colOff>
      <xdr:row>37</xdr:row>
      <xdr:rowOff>92528</xdr:rowOff>
    </xdr:to>
    <xdr:sp macro="" textlink="">
      <xdr:nvSpPr>
        <xdr:cNvPr id="313" name="楕円 312">
          <a:extLst>
            <a:ext uri="{FF2B5EF4-FFF2-40B4-BE49-F238E27FC236}">
              <a16:creationId xmlns:a16="http://schemas.microsoft.com/office/drawing/2014/main" id="{00000000-0008-0000-0600-000039010000}"/>
            </a:ext>
          </a:extLst>
        </xdr:cNvPr>
        <xdr:cNvSpPr/>
      </xdr:nvSpPr>
      <xdr:spPr>
        <a:xfrm>
          <a:off x="9588500" y="63345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35</xdr:row>
      <xdr:rowOff>109055</xdr:rowOff>
    </xdr:from>
    <xdr:ext cx="599010" cy="259045"/>
    <xdr:sp macro="" textlink="">
      <xdr:nvSpPr>
        <xdr:cNvPr id="314" name="テキスト ボックス 313">
          <a:extLst>
            <a:ext uri="{FF2B5EF4-FFF2-40B4-BE49-F238E27FC236}">
              <a16:creationId xmlns:a16="http://schemas.microsoft.com/office/drawing/2014/main" id="{00000000-0008-0000-0600-00003A010000}"/>
            </a:ext>
          </a:extLst>
        </xdr:cNvPr>
        <xdr:cNvSpPr txBox="1"/>
      </xdr:nvSpPr>
      <xdr:spPr>
        <a:xfrm>
          <a:off x="9339795" y="610980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122,500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37</xdr:row>
      <xdr:rowOff>5742</xdr:rowOff>
    </xdr:from>
    <xdr:to>
      <xdr:col>46</xdr:col>
      <xdr:colOff>38100</xdr:colOff>
      <xdr:row>37</xdr:row>
      <xdr:rowOff>107342</xdr:rowOff>
    </xdr:to>
    <xdr:sp macro="" textlink="">
      <xdr:nvSpPr>
        <xdr:cNvPr id="315" name="楕円 314">
          <a:extLst>
            <a:ext uri="{FF2B5EF4-FFF2-40B4-BE49-F238E27FC236}">
              <a16:creationId xmlns:a16="http://schemas.microsoft.com/office/drawing/2014/main" id="{00000000-0008-0000-0600-00003B010000}"/>
            </a:ext>
          </a:extLst>
        </xdr:cNvPr>
        <xdr:cNvSpPr/>
      </xdr:nvSpPr>
      <xdr:spPr>
        <a:xfrm>
          <a:off x="8699500" y="63493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35</xdr:row>
      <xdr:rowOff>123869</xdr:rowOff>
    </xdr:from>
    <xdr:ext cx="599010" cy="259045"/>
    <xdr:sp macro="" textlink="">
      <xdr:nvSpPr>
        <xdr:cNvPr id="316" name="テキスト ボックス 315">
          <a:extLst>
            <a:ext uri="{FF2B5EF4-FFF2-40B4-BE49-F238E27FC236}">
              <a16:creationId xmlns:a16="http://schemas.microsoft.com/office/drawing/2014/main" id="{00000000-0008-0000-0600-00003C010000}"/>
            </a:ext>
          </a:extLst>
        </xdr:cNvPr>
        <xdr:cNvSpPr txBox="1"/>
      </xdr:nvSpPr>
      <xdr:spPr>
        <a:xfrm>
          <a:off x="8450795" y="612461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117,964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37</xdr:row>
      <xdr:rowOff>27642</xdr:rowOff>
    </xdr:from>
    <xdr:to>
      <xdr:col>41</xdr:col>
      <xdr:colOff>101600</xdr:colOff>
      <xdr:row>37</xdr:row>
      <xdr:rowOff>129242</xdr:rowOff>
    </xdr:to>
    <xdr:sp macro="" textlink="">
      <xdr:nvSpPr>
        <xdr:cNvPr id="317" name="楕円 316">
          <a:extLst>
            <a:ext uri="{FF2B5EF4-FFF2-40B4-BE49-F238E27FC236}">
              <a16:creationId xmlns:a16="http://schemas.microsoft.com/office/drawing/2014/main" id="{00000000-0008-0000-0600-00003D010000}"/>
            </a:ext>
          </a:extLst>
        </xdr:cNvPr>
        <xdr:cNvSpPr/>
      </xdr:nvSpPr>
      <xdr:spPr>
        <a:xfrm>
          <a:off x="7810500" y="63712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35</xdr:row>
      <xdr:rowOff>145769</xdr:rowOff>
    </xdr:from>
    <xdr:ext cx="599010" cy="259045"/>
    <xdr:sp macro="" textlink="">
      <xdr:nvSpPr>
        <xdr:cNvPr id="318" name="テキスト ボックス 317">
          <a:extLst>
            <a:ext uri="{FF2B5EF4-FFF2-40B4-BE49-F238E27FC236}">
              <a16:creationId xmlns:a16="http://schemas.microsoft.com/office/drawing/2014/main" id="{00000000-0008-0000-0600-00003E010000}"/>
            </a:ext>
          </a:extLst>
        </xdr:cNvPr>
        <xdr:cNvSpPr txBox="1"/>
      </xdr:nvSpPr>
      <xdr:spPr>
        <a:xfrm>
          <a:off x="7561795" y="614651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111,258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34</xdr:row>
      <xdr:rowOff>164932</xdr:rowOff>
    </xdr:from>
    <xdr:to>
      <xdr:col>36</xdr:col>
      <xdr:colOff>165100</xdr:colOff>
      <xdr:row>35</xdr:row>
      <xdr:rowOff>95082</xdr:rowOff>
    </xdr:to>
    <xdr:sp macro="" textlink="">
      <xdr:nvSpPr>
        <xdr:cNvPr id="319" name="楕円 318">
          <a:extLst>
            <a:ext uri="{FF2B5EF4-FFF2-40B4-BE49-F238E27FC236}">
              <a16:creationId xmlns:a16="http://schemas.microsoft.com/office/drawing/2014/main" id="{00000000-0008-0000-0600-00003F010000}"/>
            </a:ext>
          </a:extLst>
        </xdr:cNvPr>
        <xdr:cNvSpPr/>
      </xdr:nvSpPr>
      <xdr:spPr>
        <a:xfrm>
          <a:off x="6921500" y="59942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33</xdr:row>
      <xdr:rowOff>111609</xdr:rowOff>
    </xdr:from>
    <xdr:ext cx="599010" cy="259045"/>
    <xdr:sp macro="" textlink="">
      <xdr:nvSpPr>
        <xdr:cNvPr id="320" name="テキスト ボックス 319">
          <a:extLst>
            <a:ext uri="{FF2B5EF4-FFF2-40B4-BE49-F238E27FC236}">
              <a16:creationId xmlns:a16="http://schemas.microsoft.com/office/drawing/2014/main" id="{00000000-0008-0000-0600-000040010000}"/>
            </a:ext>
          </a:extLst>
        </xdr:cNvPr>
        <xdr:cNvSpPr txBox="1"/>
      </xdr:nvSpPr>
      <xdr:spPr>
        <a:xfrm>
          <a:off x="6672795" y="576945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226,718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21" name="正方形/長方形 320">
          <a:extLst>
            <a:ext uri="{FF2B5EF4-FFF2-40B4-BE49-F238E27FC236}">
              <a16:creationId xmlns:a16="http://schemas.microsoft.com/office/drawing/2014/main" id="{00000000-0008-0000-0600-000041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2" name="正方形/長方形 321">
          <a:extLst>
            <a:ext uri="{FF2B5EF4-FFF2-40B4-BE49-F238E27FC236}">
              <a16:creationId xmlns:a16="http://schemas.microsoft.com/office/drawing/2014/main" id="{00000000-0008-0000-0600-000042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3" name="正方形/長方形 322">
          <a:extLst>
            <a:ext uri="{FF2B5EF4-FFF2-40B4-BE49-F238E27FC236}">
              <a16:creationId xmlns:a16="http://schemas.microsoft.com/office/drawing/2014/main" id="{00000000-0008-0000-0600-000043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4" name="正方形/長方形 323">
          <a:extLst>
            <a:ext uri="{FF2B5EF4-FFF2-40B4-BE49-F238E27FC236}">
              <a16:creationId xmlns:a16="http://schemas.microsoft.com/office/drawing/2014/main" id="{00000000-0008-0000-0600-000044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5" name="正方形/長方形 324">
          <a:extLst>
            <a:ext uri="{FF2B5EF4-FFF2-40B4-BE49-F238E27FC236}">
              <a16:creationId xmlns:a16="http://schemas.microsoft.com/office/drawing/2014/main" id="{00000000-0008-0000-0600-000045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65,020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6" name="正方形/長方形 325">
          <a:extLst>
            <a:ext uri="{FF2B5EF4-FFF2-40B4-BE49-F238E27FC236}">
              <a16:creationId xmlns:a16="http://schemas.microsoft.com/office/drawing/2014/main" id="{00000000-0008-0000-0600-000046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7" name="正方形/長方形 326">
          <a:extLst>
            <a:ext uri="{FF2B5EF4-FFF2-40B4-BE49-F238E27FC236}">
              <a16:creationId xmlns:a16="http://schemas.microsoft.com/office/drawing/2014/main" id="{00000000-0008-0000-0600-000047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71,847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8" name="正方形/長方形 327">
          <a:extLst>
            <a:ext uri="{FF2B5EF4-FFF2-40B4-BE49-F238E27FC236}">
              <a16:creationId xmlns:a16="http://schemas.microsoft.com/office/drawing/2014/main" id="{00000000-0008-0000-0600-000048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9" name="テキスト ボックス 328">
          <a:extLst>
            <a:ext uri="{FF2B5EF4-FFF2-40B4-BE49-F238E27FC236}">
              <a16:creationId xmlns:a16="http://schemas.microsoft.com/office/drawing/2014/main" id="{00000000-0008-0000-0600-000049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30" name="直線コネクタ 329">
          <a:extLst>
            <a:ext uri="{FF2B5EF4-FFF2-40B4-BE49-F238E27FC236}">
              <a16:creationId xmlns:a16="http://schemas.microsoft.com/office/drawing/2014/main" id="{00000000-0008-0000-0600-00004A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58</xdr:row>
      <xdr:rowOff>139700</xdr:rowOff>
    </xdr:from>
    <xdr:to>
      <xdr:col>59</xdr:col>
      <xdr:colOff>50800</xdr:colOff>
      <xdr:row>58</xdr:row>
      <xdr:rowOff>139700</xdr:rowOff>
    </xdr:to>
    <xdr:cxnSp macro="">
      <xdr:nvCxnSpPr>
        <xdr:cNvPr id="331" name="直線コネクタ 330">
          <a:extLst>
            <a:ext uri="{FF2B5EF4-FFF2-40B4-BE49-F238E27FC236}">
              <a16:creationId xmlns:a16="http://schemas.microsoft.com/office/drawing/2014/main" id="{00000000-0008-0000-0600-00004B010000}"/>
            </a:ext>
          </a:extLst>
        </xdr:cNvPr>
        <xdr:cNvCxnSpPr/>
      </xdr:nvCxnSpPr>
      <xdr:spPr>
        <a:xfrm>
          <a:off x="6604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57</xdr:row>
      <xdr:rowOff>168927</xdr:rowOff>
    </xdr:from>
    <xdr:ext cx="248786" cy="259045"/>
    <xdr:sp macro="" textlink="">
      <xdr:nvSpPr>
        <xdr:cNvPr id="332" name="テキスト ボックス 331">
          <a:extLst>
            <a:ext uri="{FF2B5EF4-FFF2-40B4-BE49-F238E27FC236}">
              <a16:creationId xmlns:a16="http://schemas.microsoft.com/office/drawing/2014/main" id="{00000000-0008-0000-0600-00004C010000}"/>
            </a:ext>
          </a:extLst>
        </xdr:cNvPr>
        <xdr:cNvSpPr txBox="1"/>
      </xdr:nvSpPr>
      <xdr:spPr>
        <a:xfrm>
          <a:off x="6355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56</xdr:row>
      <xdr:rowOff>25400</xdr:rowOff>
    </xdr:from>
    <xdr:to>
      <xdr:col>59</xdr:col>
      <xdr:colOff>50800</xdr:colOff>
      <xdr:row>56</xdr:row>
      <xdr:rowOff>25400</xdr:rowOff>
    </xdr:to>
    <xdr:cxnSp macro="">
      <xdr:nvCxnSpPr>
        <xdr:cNvPr id="333" name="直線コネクタ 332">
          <a:extLst>
            <a:ext uri="{FF2B5EF4-FFF2-40B4-BE49-F238E27FC236}">
              <a16:creationId xmlns:a16="http://schemas.microsoft.com/office/drawing/2014/main" id="{00000000-0008-0000-0600-00004D010000}"/>
            </a:ext>
          </a:extLst>
        </xdr:cNvPr>
        <xdr:cNvCxnSpPr/>
      </xdr:nvCxnSpPr>
      <xdr:spPr>
        <a:xfrm>
          <a:off x="6604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55</xdr:row>
      <xdr:rowOff>54627</xdr:rowOff>
    </xdr:from>
    <xdr:ext cx="595419" cy="259045"/>
    <xdr:sp macro="" textlink="">
      <xdr:nvSpPr>
        <xdr:cNvPr id="334" name="テキスト ボックス 333">
          <a:extLst>
            <a:ext uri="{FF2B5EF4-FFF2-40B4-BE49-F238E27FC236}">
              <a16:creationId xmlns:a16="http://schemas.microsoft.com/office/drawing/2014/main" id="{00000000-0008-0000-0600-00004E010000}"/>
            </a:ext>
          </a:extLst>
        </xdr:cNvPr>
        <xdr:cNvSpPr txBox="1"/>
      </xdr:nvSpPr>
      <xdr:spPr>
        <a:xfrm>
          <a:off x="6008581" y="9484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82550</xdr:rowOff>
    </xdr:from>
    <xdr:to>
      <xdr:col>59</xdr:col>
      <xdr:colOff>50800</xdr:colOff>
      <xdr:row>53</xdr:row>
      <xdr:rowOff>82550</xdr:rowOff>
    </xdr:to>
    <xdr:cxnSp macro="">
      <xdr:nvCxnSpPr>
        <xdr:cNvPr id="335" name="直線コネクタ 334">
          <a:extLst>
            <a:ext uri="{FF2B5EF4-FFF2-40B4-BE49-F238E27FC236}">
              <a16:creationId xmlns:a16="http://schemas.microsoft.com/office/drawing/2014/main" id="{00000000-0008-0000-0600-00004F010000}"/>
            </a:ext>
          </a:extLst>
        </xdr:cNvPr>
        <xdr:cNvCxnSpPr/>
      </xdr:nvCxnSpPr>
      <xdr:spPr>
        <a:xfrm>
          <a:off x="6604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52</xdr:row>
      <xdr:rowOff>111777</xdr:rowOff>
    </xdr:from>
    <xdr:ext cx="595419" cy="259045"/>
    <xdr:sp macro="" textlink="">
      <xdr:nvSpPr>
        <xdr:cNvPr id="336" name="テキスト ボックス 335">
          <a:extLst>
            <a:ext uri="{FF2B5EF4-FFF2-40B4-BE49-F238E27FC236}">
              <a16:creationId xmlns:a16="http://schemas.microsoft.com/office/drawing/2014/main" id="{00000000-0008-0000-0600-000050010000}"/>
            </a:ext>
          </a:extLst>
        </xdr:cNvPr>
        <xdr:cNvSpPr txBox="1"/>
      </xdr:nvSpPr>
      <xdr:spPr>
        <a:xfrm>
          <a:off x="6008581" y="9027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139700</xdr:rowOff>
    </xdr:from>
    <xdr:to>
      <xdr:col>59</xdr:col>
      <xdr:colOff>50800</xdr:colOff>
      <xdr:row>50</xdr:row>
      <xdr:rowOff>139700</xdr:rowOff>
    </xdr:to>
    <xdr:cxnSp macro="">
      <xdr:nvCxnSpPr>
        <xdr:cNvPr id="337" name="直線コネクタ 336">
          <a:extLst>
            <a:ext uri="{FF2B5EF4-FFF2-40B4-BE49-F238E27FC236}">
              <a16:creationId xmlns:a16="http://schemas.microsoft.com/office/drawing/2014/main" id="{00000000-0008-0000-0600-000051010000}"/>
            </a:ext>
          </a:extLst>
        </xdr:cNvPr>
        <xdr:cNvCxnSpPr/>
      </xdr:nvCxnSpPr>
      <xdr:spPr>
        <a:xfrm>
          <a:off x="6604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49</xdr:row>
      <xdr:rowOff>168927</xdr:rowOff>
    </xdr:from>
    <xdr:ext cx="595419" cy="259045"/>
    <xdr:sp macro="" textlink="">
      <xdr:nvSpPr>
        <xdr:cNvPr id="338" name="テキスト ボックス 337">
          <a:extLst>
            <a:ext uri="{FF2B5EF4-FFF2-40B4-BE49-F238E27FC236}">
              <a16:creationId xmlns:a16="http://schemas.microsoft.com/office/drawing/2014/main" id="{00000000-0008-0000-0600-000052010000}"/>
            </a:ext>
          </a:extLst>
        </xdr:cNvPr>
        <xdr:cNvSpPr txBox="1"/>
      </xdr:nvSpPr>
      <xdr:spPr>
        <a:xfrm>
          <a:off x="6008581" y="8569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39" name="直線コネクタ 338">
          <a:extLst>
            <a:ext uri="{FF2B5EF4-FFF2-40B4-BE49-F238E27FC236}">
              <a16:creationId xmlns:a16="http://schemas.microsoft.com/office/drawing/2014/main" id="{00000000-0008-0000-0600-000053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40" name="テキスト ボックス 339">
          <a:extLst>
            <a:ext uri="{FF2B5EF4-FFF2-40B4-BE49-F238E27FC236}">
              <a16:creationId xmlns:a16="http://schemas.microsoft.com/office/drawing/2014/main" id="{00000000-0008-0000-0600-000054010000}"/>
            </a:ext>
          </a:extLst>
        </xdr:cNvPr>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1" name="普通建設事業費グラフ枠">
          <a:extLst>
            <a:ext uri="{FF2B5EF4-FFF2-40B4-BE49-F238E27FC236}">
              <a16:creationId xmlns:a16="http://schemas.microsoft.com/office/drawing/2014/main" id="{00000000-0008-0000-0600-000055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51</xdr:row>
      <xdr:rowOff>13463</xdr:rowOff>
    </xdr:from>
    <xdr:to>
      <xdr:col>54</xdr:col>
      <xdr:colOff>189865</xdr:colOff>
      <xdr:row>58</xdr:row>
      <xdr:rowOff>27599</xdr:rowOff>
    </xdr:to>
    <xdr:cxnSp macro="">
      <xdr:nvCxnSpPr>
        <xdr:cNvPr id="342" name="直線コネクタ 341">
          <a:extLst>
            <a:ext uri="{FF2B5EF4-FFF2-40B4-BE49-F238E27FC236}">
              <a16:creationId xmlns:a16="http://schemas.microsoft.com/office/drawing/2014/main" id="{00000000-0008-0000-0600-000056010000}"/>
            </a:ext>
          </a:extLst>
        </xdr:cNvPr>
        <xdr:cNvCxnSpPr/>
      </xdr:nvCxnSpPr>
      <xdr:spPr>
        <a:xfrm flipV="1">
          <a:off x="10475595" y="8757413"/>
          <a:ext cx="1270" cy="121428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58</xdr:row>
      <xdr:rowOff>31426</xdr:rowOff>
    </xdr:from>
    <xdr:ext cx="534377" cy="259045"/>
    <xdr:sp macro="" textlink="">
      <xdr:nvSpPr>
        <xdr:cNvPr id="343" name="普通建設事業費最小値テキスト">
          <a:extLst>
            <a:ext uri="{FF2B5EF4-FFF2-40B4-BE49-F238E27FC236}">
              <a16:creationId xmlns:a16="http://schemas.microsoft.com/office/drawing/2014/main" id="{00000000-0008-0000-0600-000057010000}"/>
            </a:ext>
          </a:extLst>
        </xdr:cNvPr>
        <xdr:cNvSpPr txBox="1"/>
      </xdr:nvSpPr>
      <xdr:spPr>
        <a:xfrm>
          <a:off x="10528300" y="99755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24,519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58</xdr:row>
      <xdr:rowOff>27599</xdr:rowOff>
    </xdr:from>
    <xdr:to>
      <xdr:col>55</xdr:col>
      <xdr:colOff>88900</xdr:colOff>
      <xdr:row>58</xdr:row>
      <xdr:rowOff>27599</xdr:rowOff>
    </xdr:to>
    <xdr:cxnSp macro="">
      <xdr:nvCxnSpPr>
        <xdr:cNvPr id="344" name="直線コネクタ 343">
          <a:extLst>
            <a:ext uri="{FF2B5EF4-FFF2-40B4-BE49-F238E27FC236}">
              <a16:creationId xmlns:a16="http://schemas.microsoft.com/office/drawing/2014/main" id="{00000000-0008-0000-0600-000058010000}"/>
            </a:ext>
          </a:extLst>
        </xdr:cNvPr>
        <xdr:cNvCxnSpPr/>
      </xdr:nvCxnSpPr>
      <xdr:spPr>
        <a:xfrm>
          <a:off x="10388600" y="997169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49</xdr:row>
      <xdr:rowOff>131590</xdr:rowOff>
    </xdr:from>
    <xdr:ext cx="599010" cy="259045"/>
    <xdr:sp macro="" textlink="">
      <xdr:nvSpPr>
        <xdr:cNvPr id="345" name="普通建設事業費最大値テキスト">
          <a:extLst>
            <a:ext uri="{FF2B5EF4-FFF2-40B4-BE49-F238E27FC236}">
              <a16:creationId xmlns:a16="http://schemas.microsoft.com/office/drawing/2014/main" id="{00000000-0008-0000-0600-000059010000}"/>
            </a:ext>
          </a:extLst>
        </xdr:cNvPr>
        <xdr:cNvSpPr txBox="1"/>
      </xdr:nvSpPr>
      <xdr:spPr>
        <a:xfrm>
          <a:off x="10528300" y="853264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290,111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51</xdr:row>
      <xdr:rowOff>13463</xdr:rowOff>
    </xdr:from>
    <xdr:to>
      <xdr:col>55</xdr:col>
      <xdr:colOff>88900</xdr:colOff>
      <xdr:row>51</xdr:row>
      <xdr:rowOff>13463</xdr:rowOff>
    </xdr:to>
    <xdr:cxnSp macro="">
      <xdr:nvCxnSpPr>
        <xdr:cNvPr id="346" name="直線コネクタ 345">
          <a:extLst>
            <a:ext uri="{FF2B5EF4-FFF2-40B4-BE49-F238E27FC236}">
              <a16:creationId xmlns:a16="http://schemas.microsoft.com/office/drawing/2014/main" id="{00000000-0008-0000-0600-00005A010000}"/>
            </a:ext>
          </a:extLst>
        </xdr:cNvPr>
        <xdr:cNvCxnSpPr/>
      </xdr:nvCxnSpPr>
      <xdr:spPr>
        <a:xfrm>
          <a:off x="10388600" y="875741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54</xdr:row>
      <xdr:rowOff>68903</xdr:rowOff>
    </xdr:from>
    <xdr:to>
      <xdr:col>55</xdr:col>
      <xdr:colOff>0</xdr:colOff>
      <xdr:row>55</xdr:row>
      <xdr:rowOff>68884</xdr:rowOff>
    </xdr:to>
    <xdr:cxnSp macro="">
      <xdr:nvCxnSpPr>
        <xdr:cNvPr id="347" name="直線コネクタ 346">
          <a:extLst>
            <a:ext uri="{FF2B5EF4-FFF2-40B4-BE49-F238E27FC236}">
              <a16:creationId xmlns:a16="http://schemas.microsoft.com/office/drawing/2014/main" id="{00000000-0008-0000-0600-00005B010000}"/>
            </a:ext>
          </a:extLst>
        </xdr:cNvPr>
        <xdr:cNvCxnSpPr/>
      </xdr:nvCxnSpPr>
      <xdr:spPr>
        <a:xfrm flipV="1">
          <a:off x="9639300" y="9327203"/>
          <a:ext cx="838200" cy="1714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55</xdr:row>
      <xdr:rowOff>131134</xdr:rowOff>
    </xdr:from>
    <xdr:ext cx="534377" cy="259045"/>
    <xdr:sp macro="" textlink="">
      <xdr:nvSpPr>
        <xdr:cNvPr id="348" name="普通建設事業費平均値テキスト">
          <a:extLst>
            <a:ext uri="{FF2B5EF4-FFF2-40B4-BE49-F238E27FC236}">
              <a16:creationId xmlns:a16="http://schemas.microsoft.com/office/drawing/2014/main" id="{00000000-0008-0000-0600-00005C010000}"/>
            </a:ext>
          </a:extLst>
        </xdr:cNvPr>
        <xdr:cNvSpPr txBox="1"/>
      </xdr:nvSpPr>
      <xdr:spPr>
        <a:xfrm>
          <a:off x="10528300" y="956088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98,544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55</xdr:row>
      <xdr:rowOff>152707</xdr:rowOff>
    </xdr:from>
    <xdr:to>
      <xdr:col>55</xdr:col>
      <xdr:colOff>50800</xdr:colOff>
      <xdr:row>56</xdr:row>
      <xdr:rowOff>82857</xdr:rowOff>
    </xdr:to>
    <xdr:sp macro="" textlink="">
      <xdr:nvSpPr>
        <xdr:cNvPr id="349" name="フローチャート: 判断 348">
          <a:extLst>
            <a:ext uri="{FF2B5EF4-FFF2-40B4-BE49-F238E27FC236}">
              <a16:creationId xmlns:a16="http://schemas.microsoft.com/office/drawing/2014/main" id="{00000000-0008-0000-0600-00005D010000}"/>
            </a:ext>
          </a:extLst>
        </xdr:cNvPr>
        <xdr:cNvSpPr/>
      </xdr:nvSpPr>
      <xdr:spPr>
        <a:xfrm>
          <a:off x="10426700" y="95824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53</xdr:row>
      <xdr:rowOff>99581</xdr:rowOff>
    </xdr:from>
    <xdr:to>
      <xdr:col>50</xdr:col>
      <xdr:colOff>114300</xdr:colOff>
      <xdr:row>55</xdr:row>
      <xdr:rowOff>68884</xdr:rowOff>
    </xdr:to>
    <xdr:cxnSp macro="">
      <xdr:nvCxnSpPr>
        <xdr:cNvPr id="350" name="直線コネクタ 349">
          <a:extLst>
            <a:ext uri="{FF2B5EF4-FFF2-40B4-BE49-F238E27FC236}">
              <a16:creationId xmlns:a16="http://schemas.microsoft.com/office/drawing/2014/main" id="{00000000-0008-0000-0600-00005E010000}"/>
            </a:ext>
          </a:extLst>
        </xdr:cNvPr>
        <xdr:cNvCxnSpPr/>
      </xdr:nvCxnSpPr>
      <xdr:spPr>
        <a:xfrm>
          <a:off x="8750300" y="9186431"/>
          <a:ext cx="889000" cy="3122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56</xdr:row>
      <xdr:rowOff>8849</xdr:rowOff>
    </xdr:from>
    <xdr:to>
      <xdr:col>50</xdr:col>
      <xdr:colOff>165100</xdr:colOff>
      <xdr:row>56</xdr:row>
      <xdr:rowOff>110449</xdr:rowOff>
    </xdr:to>
    <xdr:sp macro="" textlink="">
      <xdr:nvSpPr>
        <xdr:cNvPr id="351" name="フローチャート: 判断 350">
          <a:extLst>
            <a:ext uri="{FF2B5EF4-FFF2-40B4-BE49-F238E27FC236}">
              <a16:creationId xmlns:a16="http://schemas.microsoft.com/office/drawing/2014/main" id="{00000000-0008-0000-0600-00005F010000}"/>
            </a:ext>
          </a:extLst>
        </xdr:cNvPr>
        <xdr:cNvSpPr/>
      </xdr:nvSpPr>
      <xdr:spPr>
        <a:xfrm>
          <a:off x="9588500" y="96100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56</xdr:row>
      <xdr:rowOff>101576</xdr:rowOff>
    </xdr:from>
    <xdr:ext cx="534377" cy="259045"/>
    <xdr:sp macro="" textlink="">
      <xdr:nvSpPr>
        <xdr:cNvPr id="352" name="テキスト ボックス 351">
          <a:extLst>
            <a:ext uri="{FF2B5EF4-FFF2-40B4-BE49-F238E27FC236}">
              <a16:creationId xmlns:a16="http://schemas.microsoft.com/office/drawing/2014/main" id="{00000000-0008-0000-0600-000060010000}"/>
            </a:ext>
          </a:extLst>
        </xdr:cNvPr>
        <xdr:cNvSpPr txBox="1"/>
      </xdr:nvSpPr>
      <xdr:spPr>
        <a:xfrm>
          <a:off x="9372111" y="97027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92,509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53</xdr:row>
      <xdr:rowOff>99581</xdr:rowOff>
    </xdr:from>
    <xdr:to>
      <xdr:col>45</xdr:col>
      <xdr:colOff>177800</xdr:colOff>
      <xdr:row>55</xdr:row>
      <xdr:rowOff>30315</xdr:rowOff>
    </xdr:to>
    <xdr:cxnSp macro="">
      <xdr:nvCxnSpPr>
        <xdr:cNvPr id="353" name="直線コネクタ 352">
          <a:extLst>
            <a:ext uri="{FF2B5EF4-FFF2-40B4-BE49-F238E27FC236}">
              <a16:creationId xmlns:a16="http://schemas.microsoft.com/office/drawing/2014/main" id="{00000000-0008-0000-0600-000061010000}"/>
            </a:ext>
          </a:extLst>
        </xdr:cNvPr>
        <xdr:cNvCxnSpPr/>
      </xdr:nvCxnSpPr>
      <xdr:spPr>
        <a:xfrm flipV="1">
          <a:off x="7861300" y="9186431"/>
          <a:ext cx="889000" cy="2736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56</xdr:row>
      <xdr:rowOff>39783</xdr:rowOff>
    </xdr:from>
    <xdr:to>
      <xdr:col>46</xdr:col>
      <xdr:colOff>38100</xdr:colOff>
      <xdr:row>56</xdr:row>
      <xdr:rowOff>141383</xdr:rowOff>
    </xdr:to>
    <xdr:sp macro="" textlink="">
      <xdr:nvSpPr>
        <xdr:cNvPr id="354" name="フローチャート: 判断 353">
          <a:extLst>
            <a:ext uri="{FF2B5EF4-FFF2-40B4-BE49-F238E27FC236}">
              <a16:creationId xmlns:a16="http://schemas.microsoft.com/office/drawing/2014/main" id="{00000000-0008-0000-0600-000062010000}"/>
            </a:ext>
          </a:extLst>
        </xdr:cNvPr>
        <xdr:cNvSpPr/>
      </xdr:nvSpPr>
      <xdr:spPr>
        <a:xfrm>
          <a:off x="8699500" y="96409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56</xdr:row>
      <xdr:rowOff>132510</xdr:rowOff>
    </xdr:from>
    <xdr:ext cx="534377" cy="259045"/>
    <xdr:sp macro="" textlink="">
      <xdr:nvSpPr>
        <xdr:cNvPr id="355" name="テキスト ボックス 354">
          <a:extLst>
            <a:ext uri="{FF2B5EF4-FFF2-40B4-BE49-F238E27FC236}">
              <a16:creationId xmlns:a16="http://schemas.microsoft.com/office/drawing/2014/main" id="{00000000-0008-0000-0600-000063010000}"/>
            </a:ext>
          </a:extLst>
        </xdr:cNvPr>
        <xdr:cNvSpPr txBox="1"/>
      </xdr:nvSpPr>
      <xdr:spPr>
        <a:xfrm>
          <a:off x="8483111" y="97337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85,743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55</xdr:row>
      <xdr:rowOff>30315</xdr:rowOff>
    </xdr:from>
    <xdr:to>
      <xdr:col>41</xdr:col>
      <xdr:colOff>50800</xdr:colOff>
      <xdr:row>55</xdr:row>
      <xdr:rowOff>44735</xdr:rowOff>
    </xdr:to>
    <xdr:cxnSp macro="">
      <xdr:nvCxnSpPr>
        <xdr:cNvPr id="356" name="直線コネクタ 355">
          <a:extLst>
            <a:ext uri="{FF2B5EF4-FFF2-40B4-BE49-F238E27FC236}">
              <a16:creationId xmlns:a16="http://schemas.microsoft.com/office/drawing/2014/main" id="{00000000-0008-0000-0600-000064010000}"/>
            </a:ext>
          </a:extLst>
        </xdr:cNvPr>
        <xdr:cNvCxnSpPr/>
      </xdr:nvCxnSpPr>
      <xdr:spPr>
        <a:xfrm flipV="1">
          <a:off x="6972300" y="9460065"/>
          <a:ext cx="889000" cy="144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55</xdr:row>
      <xdr:rowOff>162194</xdr:rowOff>
    </xdr:from>
    <xdr:to>
      <xdr:col>41</xdr:col>
      <xdr:colOff>101600</xdr:colOff>
      <xdr:row>56</xdr:row>
      <xdr:rowOff>92344</xdr:rowOff>
    </xdr:to>
    <xdr:sp macro="" textlink="">
      <xdr:nvSpPr>
        <xdr:cNvPr id="357" name="フローチャート: 判断 356">
          <a:extLst>
            <a:ext uri="{FF2B5EF4-FFF2-40B4-BE49-F238E27FC236}">
              <a16:creationId xmlns:a16="http://schemas.microsoft.com/office/drawing/2014/main" id="{00000000-0008-0000-0600-000065010000}"/>
            </a:ext>
          </a:extLst>
        </xdr:cNvPr>
        <xdr:cNvSpPr/>
      </xdr:nvSpPr>
      <xdr:spPr>
        <a:xfrm>
          <a:off x="7810500" y="95919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56</xdr:row>
      <xdr:rowOff>83471</xdr:rowOff>
    </xdr:from>
    <xdr:ext cx="534377" cy="259045"/>
    <xdr:sp macro="" textlink="">
      <xdr:nvSpPr>
        <xdr:cNvPr id="358" name="テキスト ボックス 357">
          <a:extLst>
            <a:ext uri="{FF2B5EF4-FFF2-40B4-BE49-F238E27FC236}">
              <a16:creationId xmlns:a16="http://schemas.microsoft.com/office/drawing/2014/main" id="{00000000-0008-0000-0600-000066010000}"/>
            </a:ext>
          </a:extLst>
        </xdr:cNvPr>
        <xdr:cNvSpPr txBox="1"/>
      </xdr:nvSpPr>
      <xdr:spPr>
        <a:xfrm>
          <a:off x="7594111" y="96846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96,469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56</xdr:row>
      <xdr:rowOff>8286</xdr:rowOff>
    </xdr:from>
    <xdr:to>
      <xdr:col>36</xdr:col>
      <xdr:colOff>165100</xdr:colOff>
      <xdr:row>56</xdr:row>
      <xdr:rowOff>109886</xdr:rowOff>
    </xdr:to>
    <xdr:sp macro="" textlink="">
      <xdr:nvSpPr>
        <xdr:cNvPr id="359" name="フローチャート: 判断 358">
          <a:extLst>
            <a:ext uri="{FF2B5EF4-FFF2-40B4-BE49-F238E27FC236}">
              <a16:creationId xmlns:a16="http://schemas.microsoft.com/office/drawing/2014/main" id="{00000000-0008-0000-0600-000067010000}"/>
            </a:ext>
          </a:extLst>
        </xdr:cNvPr>
        <xdr:cNvSpPr/>
      </xdr:nvSpPr>
      <xdr:spPr>
        <a:xfrm>
          <a:off x="6921500" y="96094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56</xdr:row>
      <xdr:rowOff>101013</xdr:rowOff>
    </xdr:from>
    <xdr:ext cx="534377" cy="259045"/>
    <xdr:sp macro="" textlink="">
      <xdr:nvSpPr>
        <xdr:cNvPr id="360" name="テキスト ボックス 359">
          <a:extLst>
            <a:ext uri="{FF2B5EF4-FFF2-40B4-BE49-F238E27FC236}">
              <a16:creationId xmlns:a16="http://schemas.microsoft.com/office/drawing/2014/main" id="{00000000-0008-0000-0600-000068010000}"/>
            </a:ext>
          </a:extLst>
        </xdr:cNvPr>
        <xdr:cNvSpPr txBox="1"/>
      </xdr:nvSpPr>
      <xdr:spPr>
        <a:xfrm>
          <a:off x="6705111" y="97022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92,632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1" name="テキスト ボックス 360">
          <a:extLst>
            <a:ext uri="{FF2B5EF4-FFF2-40B4-BE49-F238E27FC236}">
              <a16:creationId xmlns:a16="http://schemas.microsoft.com/office/drawing/2014/main" id="{00000000-0008-0000-0600-000069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2" name="テキスト ボックス 361">
          <a:extLst>
            <a:ext uri="{FF2B5EF4-FFF2-40B4-BE49-F238E27FC236}">
              <a16:creationId xmlns:a16="http://schemas.microsoft.com/office/drawing/2014/main" id="{00000000-0008-0000-0600-00006A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3" name="テキスト ボックス 362">
          <a:extLst>
            <a:ext uri="{FF2B5EF4-FFF2-40B4-BE49-F238E27FC236}">
              <a16:creationId xmlns:a16="http://schemas.microsoft.com/office/drawing/2014/main" id="{00000000-0008-0000-0600-00006B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4" name="テキスト ボックス 363">
          <a:extLst>
            <a:ext uri="{FF2B5EF4-FFF2-40B4-BE49-F238E27FC236}">
              <a16:creationId xmlns:a16="http://schemas.microsoft.com/office/drawing/2014/main" id="{00000000-0008-0000-0600-00006C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5" name="テキスト ボックス 364">
          <a:extLst>
            <a:ext uri="{FF2B5EF4-FFF2-40B4-BE49-F238E27FC236}">
              <a16:creationId xmlns:a16="http://schemas.microsoft.com/office/drawing/2014/main" id="{00000000-0008-0000-0600-00006D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54</xdr:row>
      <xdr:rowOff>18103</xdr:rowOff>
    </xdr:from>
    <xdr:to>
      <xdr:col>55</xdr:col>
      <xdr:colOff>50800</xdr:colOff>
      <xdr:row>54</xdr:row>
      <xdr:rowOff>119703</xdr:rowOff>
    </xdr:to>
    <xdr:sp macro="" textlink="">
      <xdr:nvSpPr>
        <xdr:cNvPr id="366" name="楕円 365">
          <a:extLst>
            <a:ext uri="{FF2B5EF4-FFF2-40B4-BE49-F238E27FC236}">
              <a16:creationId xmlns:a16="http://schemas.microsoft.com/office/drawing/2014/main" id="{00000000-0008-0000-0600-00006E010000}"/>
            </a:ext>
          </a:extLst>
        </xdr:cNvPr>
        <xdr:cNvSpPr/>
      </xdr:nvSpPr>
      <xdr:spPr>
        <a:xfrm>
          <a:off x="10426700" y="92764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53</xdr:row>
      <xdr:rowOff>40980</xdr:rowOff>
    </xdr:from>
    <xdr:ext cx="599010" cy="259045"/>
    <xdr:sp macro="" textlink="">
      <xdr:nvSpPr>
        <xdr:cNvPr id="367" name="普通建設事業費該当値テキスト">
          <a:extLst>
            <a:ext uri="{FF2B5EF4-FFF2-40B4-BE49-F238E27FC236}">
              <a16:creationId xmlns:a16="http://schemas.microsoft.com/office/drawing/2014/main" id="{00000000-0008-0000-0600-00006F010000}"/>
            </a:ext>
          </a:extLst>
        </xdr:cNvPr>
        <xdr:cNvSpPr txBox="1"/>
      </xdr:nvSpPr>
      <xdr:spPr>
        <a:xfrm>
          <a:off x="10528300" y="912783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165,485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55</xdr:row>
      <xdr:rowOff>18084</xdr:rowOff>
    </xdr:from>
    <xdr:to>
      <xdr:col>50</xdr:col>
      <xdr:colOff>165100</xdr:colOff>
      <xdr:row>55</xdr:row>
      <xdr:rowOff>119684</xdr:rowOff>
    </xdr:to>
    <xdr:sp macro="" textlink="">
      <xdr:nvSpPr>
        <xdr:cNvPr id="368" name="楕円 367">
          <a:extLst>
            <a:ext uri="{FF2B5EF4-FFF2-40B4-BE49-F238E27FC236}">
              <a16:creationId xmlns:a16="http://schemas.microsoft.com/office/drawing/2014/main" id="{00000000-0008-0000-0600-000070010000}"/>
            </a:ext>
          </a:extLst>
        </xdr:cNvPr>
        <xdr:cNvSpPr/>
      </xdr:nvSpPr>
      <xdr:spPr>
        <a:xfrm>
          <a:off x="9588500" y="94478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53</xdr:row>
      <xdr:rowOff>136211</xdr:rowOff>
    </xdr:from>
    <xdr:ext cx="599010" cy="259045"/>
    <xdr:sp macro="" textlink="">
      <xdr:nvSpPr>
        <xdr:cNvPr id="369" name="テキスト ボックス 368">
          <a:extLst>
            <a:ext uri="{FF2B5EF4-FFF2-40B4-BE49-F238E27FC236}">
              <a16:creationId xmlns:a16="http://schemas.microsoft.com/office/drawing/2014/main" id="{00000000-0008-0000-0600-000071010000}"/>
            </a:ext>
          </a:extLst>
        </xdr:cNvPr>
        <xdr:cNvSpPr txBox="1"/>
      </xdr:nvSpPr>
      <xdr:spPr>
        <a:xfrm>
          <a:off x="9339795" y="922306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127,989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53</xdr:row>
      <xdr:rowOff>48781</xdr:rowOff>
    </xdr:from>
    <xdr:to>
      <xdr:col>46</xdr:col>
      <xdr:colOff>38100</xdr:colOff>
      <xdr:row>53</xdr:row>
      <xdr:rowOff>150381</xdr:rowOff>
    </xdr:to>
    <xdr:sp macro="" textlink="">
      <xdr:nvSpPr>
        <xdr:cNvPr id="370" name="楕円 369">
          <a:extLst>
            <a:ext uri="{FF2B5EF4-FFF2-40B4-BE49-F238E27FC236}">
              <a16:creationId xmlns:a16="http://schemas.microsoft.com/office/drawing/2014/main" id="{00000000-0008-0000-0600-000072010000}"/>
            </a:ext>
          </a:extLst>
        </xdr:cNvPr>
        <xdr:cNvSpPr/>
      </xdr:nvSpPr>
      <xdr:spPr>
        <a:xfrm>
          <a:off x="8699500" y="91356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51</xdr:row>
      <xdr:rowOff>166908</xdr:rowOff>
    </xdr:from>
    <xdr:ext cx="599010" cy="259045"/>
    <xdr:sp macro="" textlink="">
      <xdr:nvSpPr>
        <xdr:cNvPr id="371" name="テキスト ボックス 370">
          <a:extLst>
            <a:ext uri="{FF2B5EF4-FFF2-40B4-BE49-F238E27FC236}">
              <a16:creationId xmlns:a16="http://schemas.microsoft.com/office/drawing/2014/main" id="{00000000-0008-0000-0600-000073010000}"/>
            </a:ext>
          </a:extLst>
        </xdr:cNvPr>
        <xdr:cNvSpPr txBox="1"/>
      </xdr:nvSpPr>
      <xdr:spPr>
        <a:xfrm>
          <a:off x="8450795" y="891085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196,275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54</xdr:row>
      <xdr:rowOff>150965</xdr:rowOff>
    </xdr:from>
    <xdr:to>
      <xdr:col>41</xdr:col>
      <xdr:colOff>101600</xdr:colOff>
      <xdr:row>55</xdr:row>
      <xdr:rowOff>81115</xdr:rowOff>
    </xdr:to>
    <xdr:sp macro="" textlink="">
      <xdr:nvSpPr>
        <xdr:cNvPr id="372" name="楕円 371">
          <a:extLst>
            <a:ext uri="{FF2B5EF4-FFF2-40B4-BE49-F238E27FC236}">
              <a16:creationId xmlns:a16="http://schemas.microsoft.com/office/drawing/2014/main" id="{00000000-0008-0000-0600-000074010000}"/>
            </a:ext>
          </a:extLst>
        </xdr:cNvPr>
        <xdr:cNvSpPr/>
      </xdr:nvSpPr>
      <xdr:spPr>
        <a:xfrm>
          <a:off x="7810500" y="94092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53</xdr:row>
      <xdr:rowOff>97642</xdr:rowOff>
    </xdr:from>
    <xdr:ext cx="599010" cy="259045"/>
    <xdr:sp macro="" textlink="">
      <xdr:nvSpPr>
        <xdr:cNvPr id="373" name="テキスト ボックス 372">
          <a:extLst>
            <a:ext uri="{FF2B5EF4-FFF2-40B4-BE49-F238E27FC236}">
              <a16:creationId xmlns:a16="http://schemas.microsoft.com/office/drawing/2014/main" id="{00000000-0008-0000-0600-000075010000}"/>
            </a:ext>
          </a:extLst>
        </xdr:cNvPr>
        <xdr:cNvSpPr txBox="1"/>
      </xdr:nvSpPr>
      <xdr:spPr>
        <a:xfrm>
          <a:off x="7561795" y="918449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136,425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54</xdr:row>
      <xdr:rowOff>165385</xdr:rowOff>
    </xdr:from>
    <xdr:to>
      <xdr:col>36</xdr:col>
      <xdr:colOff>165100</xdr:colOff>
      <xdr:row>55</xdr:row>
      <xdr:rowOff>95535</xdr:rowOff>
    </xdr:to>
    <xdr:sp macro="" textlink="">
      <xdr:nvSpPr>
        <xdr:cNvPr id="374" name="楕円 373">
          <a:extLst>
            <a:ext uri="{FF2B5EF4-FFF2-40B4-BE49-F238E27FC236}">
              <a16:creationId xmlns:a16="http://schemas.microsoft.com/office/drawing/2014/main" id="{00000000-0008-0000-0600-000076010000}"/>
            </a:ext>
          </a:extLst>
        </xdr:cNvPr>
        <xdr:cNvSpPr/>
      </xdr:nvSpPr>
      <xdr:spPr>
        <a:xfrm>
          <a:off x="6921500" y="94236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53</xdr:row>
      <xdr:rowOff>112062</xdr:rowOff>
    </xdr:from>
    <xdr:ext cx="599010" cy="259045"/>
    <xdr:sp macro="" textlink="">
      <xdr:nvSpPr>
        <xdr:cNvPr id="375" name="テキスト ボックス 374">
          <a:extLst>
            <a:ext uri="{FF2B5EF4-FFF2-40B4-BE49-F238E27FC236}">
              <a16:creationId xmlns:a16="http://schemas.microsoft.com/office/drawing/2014/main" id="{00000000-0008-0000-0600-000077010000}"/>
            </a:ext>
          </a:extLst>
        </xdr:cNvPr>
        <xdr:cNvSpPr txBox="1"/>
      </xdr:nvSpPr>
      <xdr:spPr>
        <a:xfrm>
          <a:off x="6672795" y="919891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133,271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6" name="正方形/長方形 375">
          <a:extLst>
            <a:ext uri="{FF2B5EF4-FFF2-40B4-BE49-F238E27FC236}">
              <a16:creationId xmlns:a16="http://schemas.microsoft.com/office/drawing/2014/main" id="{00000000-0008-0000-0600-000078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うち新規整備　）</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7" name="正方形/長方形 376">
          <a:extLst>
            <a:ext uri="{FF2B5EF4-FFF2-40B4-BE49-F238E27FC236}">
              <a16:creationId xmlns:a16="http://schemas.microsoft.com/office/drawing/2014/main" id="{00000000-0008-0000-0600-000079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8" name="正方形/長方形 377">
          <a:extLst>
            <a:ext uri="{FF2B5EF4-FFF2-40B4-BE49-F238E27FC236}">
              <a16:creationId xmlns:a16="http://schemas.microsoft.com/office/drawing/2014/main" id="{00000000-0008-0000-0600-00007A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79/132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79" name="正方形/長方形 378">
          <a:extLst>
            <a:ext uri="{FF2B5EF4-FFF2-40B4-BE49-F238E27FC236}">
              <a16:creationId xmlns:a16="http://schemas.microsoft.com/office/drawing/2014/main" id="{00000000-0008-0000-0600-00007B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0" name="正方形/長方形 379">
          <a:extLst>
            <a:ext uri="{FF2B5EF4-FFF2-40B4-BE49-F238E27FC236}">
              <a16:creationId xmlns:a16="http://schemas.microsoft.com/office/drawing/2014/main" id="{00000000-0008-0000-0600-00007C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14,865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1" name="正方形/長方形 380">
          <a:extLst>
            <a:ext uri="{FF2B5EF4-FFF2-40B4-BE49-F238E27FC236}">
              <a16:creationId xmlns:a16="http://schemas.microsoft.com/office/drawing/2014/main" id="{00000000-0008-0000-0600-00007D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2" name="正方形/長方形 381">
          <a:extLst>
            <a:ext uri="{FF2B5EF4-FFF2-40B4-BE49-F238E27FC236}">
              <a16:creationId xmlns:a16="http://schemas.microsoft.com/office/drawing/2014/main" id="{00000000-0008-0000-0600-00007E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13,670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3" name="正方形/長方形 382">
          <a:extLst>
            <a:ext uri="{FF2B5EF4-FFF2-40B4-BE49-F238E27FC236}">
              <a16:creationId xmlns:a16="http://schemas.microsoft.com/office/drawing/2014/main" id="{00000000-0008-0000-0600-00007F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4" name="テキスト ボックス 383">
          <a:extLst>
            <a:ext uri="{FF2B5EF4-FFF2-40B4-BE49-F238E27FC236}">
              <a16:creationId xmlns:a16="http://schemas.microsoft.com/office/drawing/2014/main" id="{00000000-0008-0000-0600-000080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5" name="直線コネクタ 384">
          <a:extLst>
            <a:ext uri="{FF2B5EF4-FFF2-40B4-BE49-F238E27FC236}">
              <a16:creationId xmlns:a16="http://schemas.microsoft.com/office/drawing/2014/main" id="{00000000-0008-0000-0600-000081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98879</xdr:rowOff>
    </xdr:from>
    <xdr:to>
      <xdr:col>59</xdr:col>
      <xdr:colOff>50800</xdr:colOff>
      <xdr:row>79</xdr:row>
      <xdr:rowOff>98879</xdr:rowOff>
    </xdr:to>
    <xdr:cxnSp macro="">
      <xdr:nvCxnSpPr>
        <xdr:cNvPr id="386" name="直線コネクタ 385">
          <a:extLst>
            <a:ext uri="{FF2B5EF4-FFF2-40B4-BE49-F238E27FC236}">
              <a16:creationId xmlns:a16="http://schemas.microsoft.com/office/drawing/2014/main" id="{00000000-0008-0000-0600-000082010000}"/>
            </a:ext>
          </a:extLst>
        </xdr:cNvPr>
        <xdr:cNvCxnSpPr/>
      </xdr:nvCxnSpPr>
      <xdr:spPr>
        <a:xfrm>
          <a:off x="6604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128106</xdr:rowOff>
    </xdr:from>
    <xdr:ext cx="248786" cy="259045"/>
    <xdr:sp macro="" textlink="">
      <xdr:nvSpPr>
        <xdr:cNvPr id="387" name="テキスト ボックス 386">
          <a:extLst>
            <a:ext uri="{FF2B5EF4-FFF2-40B4-BE49-F238E27FC236}">
              <a16:creationId xmlns:a16="http://schemas.microsoft.com/office/drawing/2014/main" id="{00000000-0008-0000-0600-000083010000}"/>
            </a:ext>
          </a:extLst>
        </xdr:cNvPr>
        <xdr:cNvSpPr txBox="1"/>
      </xdr:nvSpPr>
      <xdr:spPr>
        <a:xfrm>
          <a:off x="6355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115207</xdr:rowOff>
    </xdr:from>
    <xdr:to>
      <xdr:col>59</xdr:col>
      <xdr:colOff>50800</xdr:colOff>
      <xdr:row>77</xdr:row>
      <xdr:rowOff>115207</xdr:rowOff>
    </xdr:to>
    <xdr:cxnSp macro="">
      <xdr:nvCxnSpPr>
        <xdr:cNvPr id="388" name="直線コネクタ 387">
          <a:extLst>
            <a:ext uri="{FF2B5EF4-FFF2-40B4-BE49-F238E27FC236}">
              <a16:creationId xmlns:a16="http://schemas.microsoft.com/office/drawing/2014/main" id="{00000000-0008-0000-0600-000084010000}"/>
            </a:ext>
          </a:extLst>
        </xdr:cNvPr>
        <xdr:cNvCxnSpPr/>
      </xdr:nvCxnSpPr>
      <xdr:spPr>
        <a:xfrm>
          <a:off x="6604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144434</xdr:rowOff>
    </xdr:from>
    <xdr:ext cx="531299" cy="259045"/>
    <xdr:sp macro="" textlink="">
      <xdr:nvSpPr>
        <xdr:cNvPr id="389" name="テキスト ボックス 388">
          <a:extLst>
            <a:ext uri="{FF2B5EF4-FFF2-40B4-BE49-F238E27FC236}">
              <a16:creationId xmlns:a16="http://schemas.microsoft.com/office/drawing/2014/main" id="{00000000-0008-0000-0600-000085010000}"/>
            </a:ext>
          </a:extLst>
        </xdr:cNvPr>
        <xdr:cNvSpPr txBox="1"/>
      </xdr:nvSpPr>
      <xdr:spPr>
        <a:xfrm>
          <a:off x="6072701" y="1317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131535</xdr:rowOff>
    </xdr:from>
    <xdr:to>
      <xdr:col>59</xdr:col>
      <xdr:colOff>50800</xdr:colOff>
      <xdr:row>75</xdr:row>
      <xdr:rowOff>131535</xdr:rowOff>
    </xdr:to>
    <xdr:cxnSp macro="">
      <xdr:nvCxnSpPr>
        <xdr:cNvPr id="390" name="直線コネクタ 389">
          <a:extLst>
            <a:ext uri="{FF2B5EF4-FFF2-40B4-BE49-F238E27FC236}">
              <a16:creationId xmlns:a16="http://schemas.microsoft.com/office/drawing/2014/main" id="{00000000-0008-0000-0600-000086010000}"/>
            </a:ext>
          </a:extLst>
        </xdr:cNvPr>
        <xdr:cNvCxnSpPr/>
      </xdr:nvCxnSpPr>
      <xdr:spPr>
        <a:xfrm>
          <a:off x="6604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74</xdr:row>
      <xdr:rowOff>160762</xdr:rowOff>
    </xdr:from>
    <xdr:ext cx="531299" cy="259045"/>
    <xdr:sp macro="" textlink="">
      <xdr:nvSpPr>
        <xdr:cNvPr id="391" name="テキスト ボックス 390">
          <a:extLst>
            <a:ext uri="{FF2B5EF4-FFF2-40B4-BE49-F238E27FC236}">
              <a16:creationId xmlns:a16="http://schemas.microsoft.com/office/drawing/2014/main" id="{00000000-0008-0000-0600-000087010000}"/>
            </a:ext>
          </a:extLst>
        </xdr:cNvPr>
        <xdr:cNvSpPr txBox="1"/>
      </xdr:nvSpPr>
      <xdr:spPr>
        <a:xfrm>
          <a:off x="6072701" y="1284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73</xdr:row>
      <xdr:rowOff>147865</xdr:rowOff>
    </xdr:from>
    <xdr:to>
      <xdr:col>59</xdr:col>
      <xdr:colOff>50800</xdr:colOff>
      <xdr:row>73</xdr:row>
      <xdr:rowOff>147865</xdr:rowOff>
    </xdr:to>
    <xdr:cxnSp macro="">
      <xdr:nvCxnSpPr>
        <xdr:cNvPr id="392" name="直線コネクタ 391">
          <a:extLst>
            <a:ext uri="{FF2B5EF4-FFF2-40B4-BE49-F238E27FC236}">
              <a16:creationId xmlns:a16="http://schemas.microsoft.com/office/drawing/2014/main" id="{00000000-0008-0000-0600-000088010000}"/>
            </a:ext>
          </a:extLst>
        </xdr:cNvPr>
        <xdr:cNvCxnSpPr/>
      </xdr:nvCxnSpPr>
      <xdr:spPr>
        <a:xfrm>
          <a:off x="6604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73</xdr:row>
      <xdr:rowOff>5642</xdr:rowOff>
    </xdr:from>
    <xdr:ext cx="531299" cy="259045"/>
    <xdr:sp macro="" textlink="">
      <xdr:nvSpPr>
        <xdr:cNvPr id="393" name="テキスト ボックス 392">
          <a:extLst>
            <a:ext uri="{FF2B5EF4-FFF2-40B4-BE49-F238E27FC236}">
              <a16:creationId xmlns:a16="http://schemas.microsoft.com/office/drawing/2014/main" id="{00000000-0008-0000-0600-000089010000}"/>
            </a:ext>
          </a:extLst>
        </xdr:cNvPr>
        <xdr:cNvSpPr txBox="1"/>
      </xdr:nvSpPr>
      <xdr:spPr>
        <a:xfrm>
          <a:off x="6072701" y="12521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71</xdr:row>
      <xdr:rowOff>164193</xdr:rowOff>
    </xdr:from>
    <xdr:to>
      <xdr:col>59</xdr:col>
      <xdr:colOff>50800</xdr:colOff>
      <xdr:row>71</xdr:row>
      <xdr:rowOff>164193</xdr:rowOff>
    </xdr:to>
    <xdr:cxnSp macro="">
      <xdr:nvCxnSpPr>
        <xdr:cNvPr id="394" name="直線コネクタ 393">
          <a:extLst>
            <a:ext uri="{FF2B5EF4-FFF2-40B4-BE49-F238E27FC236}">
              <a16:creationId xmlns:a16="http://schemas.microsoft.com/office/drawing/2014/main" id="{00000000-0008-0000-0600-00008A010000}"/>
            </a:ext>
          </a:extLst>
        </xdr:cNvPr>
        <xdr:cNvCxnSpPr/>
      </xdr:nvCxnSpPr>
      <xdr:spPr>
        <a:xfrm>
          <a:off x="6604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71</xdr:row>
      <xdr:rowOff>21970</xdr:rowOff>
    </xdr:from>
    <xdr:ext cx="595419" cy="259045"/>
    <xdr:sp macro="" textlink="">
      <xdr:nvSpPr>
        <xdr:cNvPr id="395" name="テキスト ボックス 394">
          <a:extLst>
            <a:ext uri="{FF2B5EF4-FFF2-40B4-BE49-F238E27FC236}">
              <a16:creationId xmlns:a16="http://schemas.microsoft.com/office/drawing/2014/main" id="{00000000-0008-0000-0600-00008B010000}"/>
            </a:ext>
          </a:extLst>
        </xdr:cNvPr>
        <xdr:cNvSpPr txBox="1"/>
      </xdr:nvSpPr>
      <xdr:spPr>
        <a:xfrm>
          <a:off x="6008581" y="12194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9072</xdr:rowOff>
    </xdr:from>
    <xdr:to>
      <xdr:col>59</xdr:col>
      <xdr:colOff>50800</xdr:colOff>
      <xdr:row>70</xdr:row>
      <xdr:rowOff>9072</xdr:rowOff>
    </xdr:to>
    <xdr:cxnSp macro="">
      <xdr:nvCxnSpPr>
        <xdr:cNvPr id="396" name="直線コネクタ 395">
          <a:extLst>
            <a:ext uri="{FF2B5EF4-FFF2-40B4-BE49-F238E27FC236}">
              <a16:creationId xmlns:a16="http://schemas.microsoft.com/office/drawing/2014/main" id="{00000000-0008-0000-0600-00008C010000}"/>
            </a:ext>
          </a:extLst>
        </xdr:cNvPr>
        <xdr:cNvCxnSpPr/>
      </xdr:nvCxnSpPr>
      <xdr:spPr>
        <a:xfrm>
          <a:off x="6604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69</xdr:row>
      <xdr:rowOff>38299</xdr:rowOff>
    </xdr:from>
    <xdr:ext cx="595419" cy="259045"/>
    <xdr:sp macro="" textlink="">
      <xdr:nvSpPr>
        <xdr:cNvPr id="397" name="テキスト ボックス 396">
          <a:extLst>
            <a:ext uri="{FF2B5EF4-FFF2-40B4-BE49-F238E27FC236}">
              <a16:creationId xmlns:a16="http://schemas.microsoft.com/office/drawing/2014/main" id="{00000000-0008-0000-0600-00008D010000}"/>
            </a:ext>
          </a:extLst>
        </xdr:cNvPr>
        <xdr:cNvSpPr txBox="1"/>
      </xdr:nvSpPr>
      <xdr:spPr>
        <a:xfrm>
          <a:off x="6008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8" name="直線コネクタ 397">
          <a:extLst>
            <a:ext uri="{FF2B5EF4-FFF2-40B4-BE49-F238E27FC236}">
              <a16:creationId xmlns:a16="http://schemas.microsoft.com/office/drawing/2014/main" id="{00000000-0008-0000-0600-00008E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399" name="テキスト ボックス 398">
          <a:extLst>
            <a:ext uri="{FF2B5EF4-FFF2-40B4-BE49-F238E27FC236}">
              <a16:creationId xmlns:a16="http://schemas.microsoft.com/office/drawing/2014/main" id="{00000000-0008-0000-0600-00008F010000}"/>
            </a:ext>
          </a:extLst>
        </xdr:cNvPr>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400" name="普通建設事業費 （ うち新規整備　）グラフ枠">
          <a:extLst>
            <a:ext uri="{FF2B5EF4-FFF2-40B4-BE49-F238E27FC236}">
              <a16:creationId xmlns:a16="http://schemas.microsoft.com/office/drawing/2014/main" id="{00000000-0008-0000-0600-000090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71</xdr:row>
      <xdr:rowOff>1974</xdr:rowOff>
    </xdr:from>
    <xdr:to>
      <xdr:col>54</xdr:col>
      <xdr:colOff>189865</xdr:colOff>
      <xdr:row>79</xdr:row>
      <xdr:rowOff>98879</xdr:rowOff>
    </xdr:to>
    <xdr:cxnSp macro="">
      <xdr:nvCxnSpPr>
        <xdr:cNvPr id="401" name="直線コネクタ 400">
          <a:extLst>
            <a:ext uri="{FF2B5EF4-FFF2-40B4-BE49-F238E27FC236}">
              <a16:creationId xmlns:a16="http://schemas.microsoft.com/office/drawing/2014/main" id="{00000000-0008-0000-0600-000091010000}"/>
            </a:ext>
          </a:extLst>
        </xdr:cNvPr>
        <xdr:cNvCxnSpPr/>
      </xdr:nvCxnSpPr>
      <xdr:spPr>
        <a:xfrm flipV="1">
          <a:off x="10475595" y="12174924"/>
          <a:ext cx="1270" cy="146850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102706</xdr:rowOff>
    </xdr:from>
    <xdr:ext cx="249299" cy="259045"/>
    <xdr:sp macro="" textlink="">
      <xdr:nvSpPr>
        <xdr:cNvPr id="402" name="普通建設事業費 （ うち新規整備　）最小値テキスト">
          <a:extLst>
            <a:ext uri="{FF2B5EF4-FFF2-40B4-BE49-F238E27FC236}">
              <a16:creationId xmlns:a16="http://schemas.microsoft.com/office/drawing/2014/main" id="{00000000-0008-0000-0600-000092010000}"/>
            </a:ext>
          </a:extLst>
        </xdr:cNvPr>
        <xdr:cNvSpPr txBox="1"/>
      </xdr:nvSpPr>
      <xdr:spPr>
        <a:xfrm>
          <a:off x="10528300" y="1364725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98879</xdr:rowOff>
    </xdr:from>
    <xdr:to>
      <xdr:col>55</xdr:col>
      <xdr:colOff>88900</xdr:colOff>
      <xdr:row>79</xdr:row>
      <xdr:rowOff>98879</xdr:rowOff>
    </xdr:to>
    <xdr:cxnSp macro="">
      <xdr:nvCxnSpPr>
        <xdr:cNvPr id="403" name="直線コネクタ 402">
          <a:extLst>
            <a:ext uri="{FF2B5EF4-FFF2-40B4-BE49-F238E27FC236}">
              <a16:creationId xmlns:a16="http://schemas.microsoft.com/office/drawing/2014/main" id="{00000000-0008-0000-0600-000093010000}"/>
            </a:ext>
          </a:extLst>
        </xdr:cNvPr>
        <xdr:cNvCxnSpPr/>
      </xdr:nvCxnSpPr>
      <xdr:spPr>
        <a:xfrm>
          <a:off x="10388600" y="1364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69</xdr:row>
      <xdr:rowOff>120101</xdr:rowOff>
    </xdr:from>
    <xdr:ext cx="599010" cy="259045"/>
    <xdr:sp macro="" textlink="">
      <xdr:nvSpPr>
        <xdr:cNvPr id="404" name="普通建設事業費 （ うち新規整備　）最大値テキスト">
          <a:extLst>
            <a:ext uri="{FF2B5EF4-FFF2-40B4-BE49-F238E27FC236}">
              <a16:creationId xmlns:a16="http://schemas.microsoft.com/office/drawing/2014/main" id="{00000000-0008-0000-0600-000094010000}"/>
            </a:ext>
          </a:extLst>
        </xdr:cNvPr>
        <xdr:cNvSpPr txBox="1"/>
      </xdr:nvSpPr>
      <xdr:spPr>
        <a:xfrm>
          <a:off x="10528300" y="1195015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134,902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71</xdr:row>
      <xdr:rowOff>1974</xdr:rowOff>
    </xdr:from>
    <xdr:to>
      <xdr:col>55</xdr:col>
      <xdr:colOff>88900</xdr:colOff>
      <xdr:row>71</xdr:row>
      <xdr:rowOff>1974</xdr:rowOff>
    </xdr:to>
    <xdr:cxnSp macro="">
      <xdr:nvCxnSpPr>
        <xdr:cNvPr id="405" name="直線コネクタ 404">
          <a:extLst>
            <a:ext uri="{FF2B5EF4-FFF2-40B4-BE49-F238E27FC236}">
              <a16:creationId xmlns:a16="http://schemas.microsoft.com/office/drawing/2014/main" id="{00000000-0008-0000-0600-000095010000}"/>
            </a:ext>
          </a:extLst>
        </xdr:cNvPr>
        <xdr:cNvCxnSpPr/>
      </xdr:nvCxnSpPr>
      <xdr:spPr>
        <a:xfrm>
          <a:off x="10388600" y="1217492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78</xdr:row>
      <xdr:rowOff>139297</xdr:rowOff>
    </xdr:from>
    <xdr:to>
      <xdr:col>55</xdr:col>
      <xdr:colOff>0</xdr:colOff>
      <xdr:row>78</xdr:row>
      <xdr:rowOff>170876</xdr:rowOff>
    </xdr:to>
    <xdr:cxnSp macro="">
      <xdr:nvCxnSpPr>
        <xdr:cNvPr id="406" name="直線コネクタ 405">
          <a:extLst>
            <a:ext uri="{FF2B5EF4-FFF2-40B4-BE49-F238E27FC236}">
              <a16:creationId xmlns:a16="http://schemas.microsoft.com/office/drawing/2014/main" id="{00000000-0008-0000-0600-000096010000}"/>
            </a:ext>
          </a:extLst>
        </xdr:cNvPr>
        <xdr:cNvCxnSpPr/>
      </xdr:nvCxnSpPr>
      <xdr:spPr>
        <a:xfrm>
          <a:off x="9639300" y="13512397"/>
          <a:ext cx="838200" cy="315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76</xdr:row>
      <xdr:rowOff>158205</xdr:rowOff>
    </xdr:from>
    <xdr:ext cx="534377" cy="259045"/>
    <xdr:sp macro="" textlink="">
      <xdr:nvSpPr>
        <xdr:cNvPr id="407" name="普通建設事業費 （ うち新規整備　）平均値テキスト">
          <a:extLst>
            <a:ext uri="{FF2B5EF4-FFF2-40B4-BE49-F238E27FC236}">
              <a16:creationId xmlns:a16="http://schemas.microsoft.com/office/drawing/2014/main" id="{00000000-0008-0000-0600-000097010000}"/>
            </a:ext>
          </a:extLst>
        </xdr:cNvPr>
        <xdr:cNvSpPr txBox="1"/>
      </xdr:nvSpPr>
      <xdr:spPr>
        <a:xfrm>
          <a:off x="10528300" y="1318840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23,485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135328</xdr:rowOff>
    </xdr:from>
    <xdr:to>
      <xdr:col>55</xdr:col>
      <xdr:colOff>50800</xdr:colOff>
      <xdr:row>78</xdr:row>
      <xdr:rowOff>65478</xdr:rowOff>
    </xdr:to>
    <xdr:sp macro="" textlink="">
      <xdr:nvSpPr>
        <xdr:cNvPr id="408" name="フローチャート: 判断 407">
          <a:extLst>
            <a:ext uri="{FF2B5EF4-FFF2-40B4-BE49-F238E27FC236}">
              <a16:creationId xmlns:a16="http://schemas.microsoft.com/office/drawing/2014/main" id="{00000000-0008-0000-0600-000098010000}"/>
            </a:ext>
          </a:extLst>
        </xdr:cNvPr>
        <xdr:cNvSpPr/>
      </xdr:nvSpPr>
      <xdr:spPr>
        <a:xfrm>
          <a:off x="10426700" y="133369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77</xdr:row>
      <xdr:rowOff>19424</xdr:rowOff>
    </xdr:from>
    <xdr:to>
      <xdr:col>50</xdr:col>
      <xdr:colOff>114300</xdr:colOff>
      <xdr:row>78</xdr:row>
      <xdr:rowOff>139297</xdr:rowOff>
    </xdr:to>
    <xdr:cxnSp macro="">
      <xdr:nvCxnSpPr>
        <xdr:cNvPr id="409" name="直線コネクタ 408">
          <a:extLst>
            <a:ext uri="{FF2B5EF4-FFF2-40B4-BE49-F238E27FC236}">
              <a16:creationId xmlns:a16="http://schemas.microsoft.com/office/drawing/2014/main" id="{00000000-0008-0000-0600-000099010000}"/>
            </a:ext>
          </a:extLst>
        </xdr:cNvPr>
        <xdr:cNvCxnSpPr/>
      </xdr:nvCxnSpPr>
      <xdr:spPr>
        <a:xfrm>
          <a:off x="8750300" y="13221074"/>
          <a:ext cx="889000" cy="2913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78</xdr:row>
      <xdr:rowOff>12373</xdr:rowOff>
    </xdr:from>
    <xdr:to>
      <xdr:col>50</xdr:col>
      <xdr:colOff>165100</xdr:colOff>
      <xdr:row>78</xdr:row>
      <xdr:rowOff>113973</xdr:rowOff>
    </xdr:to>
    <xdr:sp macro="" textlink="">
      <xdr:nvSpPr>
        <xdr:cNvPr id="410" name="フローチャート: 判断 409">
          <a:extLst>
            <a:ext uri="{FF2B5EF4-FFF2-40B4-BE49-F238E27FC236}">
              <a16:creationId xmlns:a16="http://schemas.microsoft.com/office/drawing/2014/main" id="{00000000-0008-0000-0600-00009A010000}"/>
            </a:ext>
          </a:extLst>
        </xdr:cNvPr>
        <xdr:cNvSpPr/>
      </xdr:nvSpPr>
      <xdr:spPr>
        <a:xfrm>
          <a:off x="9588500" y="133854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76</xdr:row>
      <xdr:rowOff>130500</xdr:rowOff>
    </xdr:from>
    <xdr:ext cx="534377" cy="259045"/>
    <xdr:sp macro="" textlink="">
      <xdr:nvSpPr>
        <xdr:cNvPr id="411" name="テキスト ボックス 410">
          <a:extLst>
            <a:ext uri="{FF2B5EF4-FFF2-40B4-BE49-F238E27FC236}">
              <a16:creationId xmlns:a16="http://schemas.microsoft.com/office/drawing/2014/main" id="{00000000-0008-0000-0600-00009B010000}"/>
            </a:ext>
          </a:extLst>
        </xdr:cNvPr>
        <xdr:cNvSpPr txBox="1"/>
      </xdr:nvSpPr>
      <xdr:spPr>
        <a:xfrm>
          <a:off x="9372111" y="131607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19,030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77</xdr:row>
      <xdr:rowOff>19424</xdr:rowOff>
    </xdr:from>
    <xdr:to>
      <xdr:col>45</xdr:col>
      <xdr:colOff>177800</xdr:colOff>
      <xdr:row>77</xdr:row>
      <xdr:rowOff>108055</xdr:rowOff>
    </xdr:to>
    <xdr:cxnSp macro="">
      <xdr:nvCxnSpPr>
        <xdr:cNvPr id="412" name="直線コネクタ 411">
          <a:extLst>
            <a:ext uri="{FF2B5EF4-FFF2-40B4-BE49-F238E27FC236}">
              <a16:creationId xmlns:a16="http://schemas.microsoft.com/office/drawing/2014/main" id="{00000000-0008-0000-0600-00009C010000}"/>
            </a:ext>
          </a:extLst>
        </xdr:cNvPr>
        <xdr:cNvCxnSpPr/>
      </xdr:nvCxnSpPr>
      <xdr:spPr>
        <a:xfrm flipV="1">
          <a:off x="7861300" y="13221074"/>
          <a:ext cx="889000" cy="886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78</xdr:row>
      <xdr:rowOff>18154</xdr:rowOff>
    </xdr:from>
    <xdr:to>
      <xdr:col>46</xdr:col>
      <xdr:colOff>38100</xdr:colOff>
      <xdr:row>78</xdr:row>
      <xdr:rowOff>119754</xdr:rowOff>
    </xdr:to>
    <xdr:sp macro="" textlink="">
      <xdr:nvSpPr>
        <xdr:cNvPr id="413" name="フローチャート: 判断 412">
          <a:extLst>
            <a:ext uri="{FF2B5EF4-FFF2-40B4-BE49-F238E27FC236}">
              <a16:creationId xmlns:a16="http://schemas.microsoft.com/office/drawing/2014/main" id="{00000000-0008-0000-0600-00009D010000}"/>
            </a:ext>
          </a:extLst>
        </xdr:cNvPr>
        <xdr:cNvSpPr/>
      </xdr:nvSpPr>
      <xdr:spPr>
        <a:xfrm>
          <a:off x="8699500" y="133912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78</xdr:row>
      <xdr:rowOff>110881</xdr:rowOff>
    </xdr:from>
    <xdr:ext cx="534377" cy="259045"/>
    <xdr:sp macro="" textlink="">
      <xdr:nvSpPr>
        <xdr:cNvPr id="414" name="テキスト ボックス 413">
          <a:extLst>
            <a:ext uri="{FF2B5EF4-FFF2-40B4-BE49-F238E27FC236}">
              <a16:creationId xmlns:a16="http://schemas.microsoft.com/office/drawing/2014/main" id="{00000000-0008-0000-0600-00009E010000}"/>
            </a:ext>
          </a:extLst>
        </xdr:cNvPr>
        <xdr:cNvSpPr txBox="1"/>
      </xdr:nvSpPr>
      <xdr:spPr>
        <a:xfrm>
          <a:off x="8483111" y="134839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18,499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77</xdr:row>
      <xdr:rowOff>108055</xdr:rowOff>
    </xdr:from>
    <xdr:to>
      <xdr:col>41</xdr:col>
      <xdr:colOff>50800</xdr:colOff>
      <xdr:row>78</xdr:row>
      <xdr:rowOff>3096</xdr:rowOff>
    </xdr:to>
    <xdr:cxnSp macro="">
      <xdr:nvCxnSpPr>
        <xdr:cNvPr id="415" name="直線コネクタ 414">
          <a:extLst>
            <a:ext uri="{FF2B5EF4-FFF2-40B4-BE49-F238E27FC236}">
              <a16:creationId xmlns:a16="http://schemas.microsoft.com/office/drawing/2014/main" id="{00000000-0008-0000-0600-00009F010000}"/>
            </a:ext>
          </a:extLst>
        </xdr:cNvPr>
        <xdr:cNvCxnSpPr/>
      </xdr:nvCxnSpPr>
      <xdr:spPr>
        <a:xfrm flipV="1">
          <a:off x="6972300" y="13309705"/>
          <a:ext cx="889000" cy="664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77</xdr:row>
      <xdr:rowOff>122472</xdr:rowOff>
    </xdr:from>
    <xdr:to>
      <xdr:col>41</xdr:col>
      <xdr:colOff>101600</xdr:colOff>
      <xdr:row>78</xdr:row>
      <xdr:rowOff>52622</xdr:rowOff>
    </xdr:to>
    <xdr:sp macro="" textlink="">
      <xdr:nvSpPr>
        <xdr:cNvPr id="416" name="フローチャート: 判断 415">
          <a:extLst>
            <a:ext uri="{FF2B5EF4-FFF2-40B4-BE49-F238E27FC236}">
              <a16:creationId xmlns:a16="http://schemas.microsoft.com/office/drawing/2014/main" id="{00000000-0008-0000-0600-0000A0010000}"/>
            </a:ext>
          </a:extLst>
        </xdr:cNvPr>
        <xdr:cNvSpPr/>
      </xdr:nvSpPr>
      <xdr:spPr>
        <a:xfrm>
          <a:off x="7810500" y="133241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78</xdr:row>
      <xdr:rowOff>43749</xdr:rowOff>
    </xdr:from>
    <xdr:ext cx="534377" cy="259045"/>
    <xdr:sp macro="" textlink="">
      <xdr:nvSpPr>
        <xdr:cNvPr id="417" name="テキスト ボックス 416">
          <a:extLst>
            <a:ext uri="{FF2B5EF4-FFF2-40B4-BE49-F238E27FC236}">
              <a16:creationId xmlns:a16="http://schemas.microsoft.com/office/drawing/2014/main" id="{00000000-0008-0000-0600-0000A1010000}"/>
            </a:ext>
          </a:extLst>
        </xdr:cNvPr>
        <xdr:cNvSpPr txBox="1"/>
      </xdr:nvSpPr>
      <xdr:spPr>
        <a:xfrm>
          <a:off x="7594111" y="134168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24,666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99654</xdr:rowOff>
    </xdr:from>
    <xdr:to>
      <xdr:col>36</xdr:col>
      <xdr:colOff>165100</xdr:colOff>
      <xdr:row>78</xdr:row>
      <xdr:rowOff>29804</xdr:rowOff>
    </xdr:to>
    <xdr:sp macro="" textlink="">
      <xdr:nvSpPr>
        <xdr:cNvPr id="418" name="フローチャート: 判断 417">
          <a:extLst>
            <a:ext uri="{FF2B5EF4-FFF2-40B4-BE49-F238E27FC236}">
              <a16:creationId xmlns:a16="http://schemas.microsoft.com/office/drawing/2014/main" id="{00000000-0008-0000-0600-0000A2010000}"/>
            </a:ext>
          </a:extLst>
        </xdr:cNvPr>
        <xdr:cNvSpPr/>
      </xdr:nvSpPr>
      <xdr:spPr>
        <a:xfrm>
          <a:off x="6921500" y="133013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76</xdr:row>
      <xdr:rowOff>46331</xdr:rowOff>
    </xdr:from>
    <xdr:ext cx="534377" cy="259045"/>
    <xdr:sp macro="" textlink="">
      <xdr:nvSpPr>
        <xdr:cNvPr id="419" name="テキスト ボックス 418">
          <a:extLst>
            <a:ext uri="{FF2B5EF4-FFF2-40B4-BE49-F238E27FC236}">
              <a16:creationId xmlns:a16="http://schemas.microsoft.com/office/drawing/2014/main" id="{00000000-0008-0000-0600-0000A3010000}"/>
            </a:ext>
          </a:extLst>
        </xdr:cNvPr>
        <xdr:cNvSpPr txBox="1"/>
      </xdr:nvSpPr>
      <xdr:spPr>
        <a:xfrm>
          <a:off x="6705111" y="130765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26,762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20" name="テキスト ボックス 419">
          <a:extLst>
            <a:ext uri="{FF2B5EF4-FFF2-40B4-BE49-F238E27FC236}">
              <a16:creationId xmlns:a16="http://schemas.microsoft.com/office/drawing/2014/main" id="{00000000-0008-0000-0600-0000A4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21" name="テキスト ボックス 420">
          <a:extLst>
            <a:ext uri="{FF2B5EF4-FFF2-40B4-BE49-F238E27FC236}">
              <a16:creationId xmlns:a16="http://schemas.microsoft.com/office/drawing/2014/main" id="{00000000-0008-0000-0600-0000A5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22" name="テキスト ボックス 421">
          <a:extLst>
            <a:ext uri="{FF2B5EF4-FFF2-40B4-BE49-F238E27FC236}">
              <a16:creationId xmlns:a16="http://schemas.microsoft.com/office/drawing/2014/main" id="{00000000-0008-0000-0600-0000A6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3" name="テキスト ボックス 422">
          <a:extLst>
            <a:ext uri="{FF2B5EF4-FFF2-40B4-BE49-F238E27FC236}">
              <a16:creationId xmlns:a16="http://schemas.microsoft.com/office/drawing/2014/main" id="{00000000-0008-0000-0600-0000A7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4" name="テキスト ボックス 423">
          <a:extLst>
            <a:ext uri="{FF2B5EF4-FFF2-40B4-BE49-F238E27FC236}">
              <a16:creationId xmlns:a16="http://schemas.microsoft.com/office/drawing/2014/main" id="{00000000-0008-0000-0600-0000A8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120076</xdr:rowOff>
    </xdr:from>
    <xdr:to>
      <xdr:col>55</xdr:col>
      <xdr:colOff>50800</xdr:colOff>
      <xdr:row>79</xdr:row>
      <xdr:rowOff>50226</xdr:rowOff>
    </xdr:to>
    <xdr:sp macro="" textlink="">
      <xdr:nvSpPr>
        <xdr:cNvPr id="425" name="楕円 424">
          <a:extLst>
            <a:ext uri="{FF2B5EF4-FFF2-40B4-BE49-F238E27FC236}">
              <a16:creationId xmlns:a16="http://schemas.microsoft.com/office/drawing/2014/main" id="{00000000-0008-0000-0600-0000A9010000}"/>
            </a:ext>
          </a:extLst>
        </xdr:cNvPr>
        <xdr:cNvSpPr/>
      </xdr:nvSpPr>
      <xdr:spPr>
        <a:xfrm>
          <a:off x="10426700" y="134931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78</xdr:row>
      <xdr:rowOff>35003</xdr:rowOff>
    </xdr:from>
    <xdr:ext cx="469744" cy="259045"/>
    <xdr:sp macro="" textlink="">
      <xdr:nvSpPr>
        <xdr:cNvPr id="426" name="普通建設事業費 （ うち新規整備　）該当値テキスト">
          <a:extLst>
            <a:ext uri="{FF2B5EF4-FFF2-40B4-BE49-F238E27FC236}">
              <a16:creationId xmlns:a16="http://schemas.microsoft.com/office/drawing/2014/main" id="{00000000-0008-0000-0600-0000AA010000}"/>
            </a:ext>
          </a:extLst>
        </xdr:cNvPr>
        <xdr:cNvSpPr txBox="1"/>
      </xdr:nvSpPr>
      <xdr:spPr>
        <a:xfrm>
          <a:off x="10528300" y="134081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9,136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78</xdr:row>
      <xdr:rowOff>88497</xdr:rowOff>
    </xdr:from>
    <xdr:to>
      <xdr:col>50</xdr:col>
      <xdr:colOff>165100</xdr:colOff>
      <xdr:row>79</xdr:row>
      <xdr:rowOff>18647</xdr:rowOff>
    </xdr:to>
    <xdr:sp macro="" textlink="">
      <xdr:nvSpPr>
        <xdr:cNvPr id="427" name="楕円 426">
          <a:extLst>
            <a:ext uri="{FF2B5EF4-FFF2-40B4-BE49-F238E27FC236}">
              <a16:creationId xmlns:a16="http://schemas.microsoft.com/office/drawing/2014/main" id="{00000000-0008-0000-0600-0000AB010000}"/>
            </a:ext>
          </a:extLst>
        </xdr:cNvPr>
        <xdr:cNvSpPr/>
      </xdr:nvSpPr>
      <xdr:spPr>
        <a:xfrm>
          <a:off x="9588500" y="134615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79</xdr:row>
      <xdr:rowOff>9774</xdr:rowOff>
    </xdr:from>
    <xdr:ext cx="534377" cy="259045"/>
    <xdr:sp macro="" textlink="">
      <xdr:nvSpPr>
        <xdr:cNvPr id="428" name="テキスト ボックス 427">
          <a:extLst>
            <a:ext uri="{FF2B5EF4-FFF2-40B4-BE49-F238E27FC236}">
              <a16:creationId xmlns:a16="http://schemas.microsoft.com/office/drawing/2014/main" id="{00000000-0008-0000-0600-0000AC010000}"/>
            </a:ext>
          </a:extLst>
        </xdr:cNvPr>
        <xdr:cNvSpPr txBox="1"/>
      </xdr:nvSpPr>
      <xdr:spPr>
        <a:xfrm>
          <a:off x="9372111" y="135543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12,037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76</xdr:row>
      <xdr:rowOff>140074</xdr:rowOff>
    </xdr:from>
    <xdr:to>
      <xdr:col>46</xdr:col>
      <xdr:colOff>38100</xdr:colOff>
      <xdr:row>77</xdr:row>
      <xdr:rowOff>70224</xdr:rowOff>
    </xdr:to>
    <xdr:sp macro="" textlink="">
      <xdr:nvSpPr>
        <xdr:cNvPr id="429" name="楕円 428">
          <a:extLst>
            <a:ext uri="{FF2B5EF4-FFF2-40B4-BE49-F238E27FC236}">
              <a16:creationId xmlns:a16="http://schemas.microsoft.com/office/drawing/2014/main" id="{00000000-0008-0000-0600-0000AD010000}"/>
            </a:ext>
          </a:extLst>
        </xdr:cNvPr>
        <xdr:cNvSpPr/>
      </xdr:nvSpPr>
      <xdr:spPr>
        <a:xfrm>
          <a:off x="8699500" y="131702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75</xdr:row>
      <xdr:rowOff>86751</xdr:rowOff>
    </xdr:from>
    <xdr:ext cx="534377" cy="259045"/>
    <xdr:sp macro="" textlink="">
      <xdr:nvSpPr>
        <xdr:cNvPr id="430" name="テキスト ボックス 429">
          <a:extLst>
            <a:ext uri="{FF2B5EF4-FFF2-40B4-BE49-F238E27FC236}">
              <a16:creationId xmlns:a16="http://schemas.microsoft.com/office/drawing/2014/main" id="{00000000-0008-0000-0600-0000AE010000}"/>
            </a:ext>
          </a:extLst>
        </xdr:cNvPr>
        <xdr:cNvSpPr txBox="1"/>
      </xdr:nvSpPr>
      <xdr:spPr>
        <a:xfrm>
          <a:off x="8483111" y="129455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38,799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77</xdr:row>
      <xdr:rowOff>57255</xdr:rowOff>
    </xdr:from>
    <xdr:to>
      <xdr:col>41</xdr:col>
      <xdr:colOff>101600</xdr:colOff>
      <xdr:row>77</xdr:row>
      <xdr:rowOff>158855</xdr:rowOff>
    </xdr:to>
    <xdr:sp macro="" textlink="">
      <xdr:nvSpPr>
        <xdr:cNvPr id="431" name="楕円 430">
          <a:extLst>
            <a:ext uri="{FF2B5EF4-FFF2-40B4-BE49-F238E27FC236}">
              <a16:creationId xmlns:a16="http://schemas.microsoft.com/office/drawing/2014/main" id="{00000000-0008-0000-0600-0000AF010000}"/>
            </a:ext>
          </a:extLst>
        </xdr:cNvPr>
        <xdr:cNvSpPr/>
      </xdr:nvSpPr>
      <xdr:spPr>
        <a:xfrm>
          <a:off x="7810500" y="132589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76</xdr:row>
      <xdr:rowOff>3932</xdr:rowOff>
    </xdr:from>
    <xdr:ext cx="534377" cy="259045"/>
    <xdr:sp macro="" textlink="">
      <xdr:nvSpPr>
        <xdr:cNvPr id="432" name="テキスト ボックス 431">
          <a:extLst>
            <a:ext uri="{FF2B5EF4-FFF2-40B4-BE49-F238E27FC236}">
              <a16:creationId xmlns:a16="http://schemas.microsoft.com/office/drawing/2014/main" id="{00000000-0008-0000-0600-0000B0010000}"/>
            </a:ext>
          </a:extLst>
        </xdr:cNvPr>
        <xdr:cNvSpPr txBox="1"/>
      </xdr:nvSpPr>
      <xdr:spPr>
        <a:xfrm>
          <a:off x="7594111" y="130341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30,657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123746</xdr:rowOff>
    </xdr:from>
    <xdr:to>
      <xdr:col>36</xdr:col>
      <xdr:colOff>165100</xdr:colOff>
      <xdr:row>78</xdr:row>
      <xdr:rowOff>53896</xdr:rowOff>
    </xdr:to>
    <xdr:sp macro="" textlink="">
      <xdr:nvSpPr>
        <xdr:cNvPr id="433" name="楕円 432">
          <a:extLst>
            <a:ext uri="{FF2B5EF4-FFF2-40B4-BE49-F238E27FC236}">
              <a16:creationId xmlns:a16="http://schemas.microsoft.com/office/drawing/2014/main" id="{00000000-0008-0000-0600-0000B1010000}"/>
            </a:ext>
          </a:extLst>
        </xdr:cNvPr>
        <xdr:cNvSpPr/>
      </xdr:nvSpPr>
      <xdr:spPr>
        <a:xfrm>
          <a:off x="6921500" y="133253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78</xdr:row>
      <xdr:rowOff>45023</xdr:rowOff>
    </xdr:from>
    <xdr:ext cx="534377" cy="259045"/>
    <xdr:sp macro="" textlink="">
      <xdr:nvSpPr>
        <xdr:cNvPr id="434" name="テキスト ボックス 433">
          <a:extLst>
            <a:ext uri="{FF2B5EF4-FFF2-40B4-BE49-F238E27FC236}">
              <a16:creationId xmlns:a16="http://schemas.microsoft.com/office/drawing/2014/main" id="{00000000-0008-0000-0600-0000B2010000}"/>
            </a:ext>
          </a:extLst>
        </xdr:cNvPr>
        <xdr:cNvSpPr txBox="1"/>
      </xdr:nvSpPr>
      <xdr:spPr>
        <a:xfrm>
          <a:off x="6705111" y="134181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24,549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5" name="正方形/長方形 434">
          <a:extLst>
            <a:ext uri="{FF2B5EF4-FFF2-40B4-BE49-F238E27FC236}">
              <a16:creationId xmlns:a16="http://schemas.microsoft.com/office/drawing/2014/main" id="{00000000-0008-0000-0600-0000B3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うち更新整備　）</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6" name="正方形/長方形 435">
          <a:extLst>
            <a:ext uri="{FF2B5EF4-FFF2-40B4-BE49-F238E27FC236}">
              <a16:creationId xmlns:a16="http://schemas.microsoft.com/office/drawing/2014/main" id="{00000000-0008-0000-0600-0000B4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7" name="正方形/長方形 436">
          <a:extLst>
            <a:ext uri="{FF2B5EF4-FFF2-40B4-BE49-F238E27FC236}">
              <a16:creationId xmlns:a16="http://schemas.microsoft.com/office/drawing/2014/main" id="{00000000-0008-0000-0600-0000B5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8" name="正方形/長方形 437">
          <a:extLst>
            <a:ext uri="{FF2B5EF4-FFF2-40B4-BE49-F238E27FC236}">
              <a16:creationId xmlns:a16="http://schemas.microsoft.com/office/drawing/2014/main" id="{00000000-0008-0000-0600-0000B6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9" name="正方形/長方形 438">
          <a:extLst>
            <a:ext uri="{FF2B5EF4-FFF2-40B4-BE49-F238E27FC236}">
              <a16:creationId xmlns:a16="http://schemas.microsoft.com/office/drawing/2014/main" id="{00000000-0008-0000-0600-0000B7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39,761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40" name="正方形/長方形 439">
          <a:extLst>
            <a:ext uri="{FF2B5EF4-FFF2-40B4-BE49-F238E27FC236}">
              <a16:creationId xmlns:a16="http://schemas.microsoft.com/office/drawing/2014/main" id="{00000000-0008-0000-0600-0000B8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41" name="正方形/長方形 440">
          <a:extLst>
            <a:ext uri="{FF2B5EF4-FFF2-40B4-BE49-F238E27FC236}">
              <a16:creationId xmlns:a16="http://schemas.microsoft.com/office/drawing/2014/main" id="{00000000-0008-0000-0600-0000B9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49,296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42" name="正方形/長方形 441">
          <a:extLst>
            <a:ext uri="{FF2B5EF4-FFF2-40B4-BE49-F238E27FC236}">
              <a16:creationId xmlns:a16="http://schemas.microsoft.com/office/drawing/2014/main" id="{00000000-0008-0000-0600-0000BA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3" name="テキスト ボックス 442">
          <a:extLst>
            <a:ext uri="{FF2B5EF4-FFF2-40B4-BE49-F238E27FC236}">
              <a16:creationId xmlns:a16="http://schemas.microsoft.com/office/drawing/2014/main" id="{00000000-0008-0000-0600-0000BB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4" name="直線コネクタ 443">
          <a:extLst>
            <a:ext uri="{FF2B5EF4-FFF2-40B4-BE49-F238E27FC236}">
              <a16:creationId xmlns:a16="http://schemas.microsoft.com/office/drawing/2014/main" id="{00000000-0008-0000-0600-0000BC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98</xdr:row>
      <xdr:rowOff>25400</xdr:rowOff>
    </xdr:from>
    <xdr:to>
      <xdr:col>59</xdr:col>
      <xdr:colOff>50800</xdr:colOff>
      <xdr:row>98</xdr:row>
      <xdr:rowOff>25400</xdr:rowOff>
    </xdr:to>
    <xdr:cxnSp macro="">
      <xdr:nvCxnSpPr>
        <xdr:cNvPr id="445" name="直線コネクタ 444">
          <a:extLst>
            <a:ext uri="{FF2B5EF4-FFF2-40B4-BE49-F238E27FC236}">
              <a16:creationId xmlns:a16="http://schemas.microsoft.com/office/drawing/2014/main" id="{00000000-0008-0000-0600-0000BD010000}"/>
            </a:ext>
          </a:extLst>
        </xdr:cNvPr>
        <xdr:cNvCxnSpPr/>
      </xdr:nvCxnSpPr>
      <xdr:spPr>
        <a:xfrm>
          <a:off x="6604000" y="16827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97</xdr:row>
      <xdr:rowOff>54627</xdr:rowOff>
    </xdr:from>
    <xdr:ext cx="248786" cy="259045"/>
    <xdr:sp macro="" textlink="">
      <xdr:nvSpPr>
        <xdr:cNvPr id="446" name="テキスト ボックス 445">
          <a:extLst>
            <a:ext uri="{FF2B5EF4-FFF2-40B4-BE49-F238E27FC236}">
              <a16:creationId xmlns:a16="http://schemas.microsoft.com/office/drawing/2014/main" id="{00000000-0008-0000-0600-0000BE010000}"/>
            </a:ext>
          </a:extLst>
        </xdr:cNvPr>
        <xdr:cNvSpPr txBox="1"/>
      </xdr:nvSpPr>
      <xdr:spPr>
        <a:xfrm>
          <a:off x="6355214" y="166852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94</xdr:row>
      <xdr:rowOff>139700</xdr:rowOff>
    </xdr:from>
    <xdr:to>
      <xdr:col>59</xdr:col>
      <xdr:colOff>50800</xdr:colOff>
      <xdr:row>94</xdr:row>
      <xdr:rowOff>139700</xdr:rowOff>
    </xdr:to>
    <xdr:cxnSp macro="">
      <xdr:nvCxnSpPr>
        <xdr:cNvPr id="447" name="直線コネクタ 446">
          <a:extLst>
            <a:ext uri="{FF2B5EF4-FFF2-40B4-BE49-F238E27FC236}">
              <a16:creationId xmlns:a16="http://schemas.microsoft.com/office/drawing/2014/main" id="{00000000-0008-0000-0600-0000BF010000}"/>
            </a:ext>
          </a:extLst>
        </xdr:cNvPr>
        <xdr:cNvCxnSpPr/>
      </xdr:nvCxnSpPr>
      <xdr:spPr>
        <a:xfrm>
          <a:off x="6604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93</xdr:row>
      <xdr:rowOff>168927</xdr:rowOff>
    </xdr:from>
    <xdr:ext cx="595419" cy="259045"/>
    <xdr:sp macro="" textlink="">
      <xdr:nvSpPr>
        <xdr:cNvPr id="448" name="テキスト ボックス 447">
          <a:extLst>
            <a:ext uri="{FF2B5EF4-FFF2-40B4-BE49-F238E27FC236}">
              <a16:creationId xmlns:a16="http://schemas.microsoft.com/office/drawing/2014/main" id="{00000000-0008-0000-0600-0000C0010000}"/>
            </a:ext>
          </a:extLst>
        </xdr:cNvPr>
        <xdr:cNvSpPr txBox="1"/>
      </xdr:nvSpPr>
      <xdr:spPr>
        <a:xfrm>
          <a:off x="6008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82550</xdr:rowOff>
    </xdr:from>
    <xdr:to>
      <xdr:col>59</xdr:col>
      <xdr:colOff>50800</xdr:colOff>
      <xdr:row>91</xdr:row>
      <xdr:rowOff>82550</xdr:rowOff>
    </xdr:to>
    <xdr:cxnSp macro="">
      <xdr:nvCxnSpPr>
        <xdr:cNvPr id="449" name="直線コネクタ 448">
          <a:extLst>
            <a:ext uri="{FF2B5EF4-FFF2-40B4-BE49-F238E27FC236}">
              <a16:creationId xmlns:a16="http://schemas.microsoft.com/office/drawing/2014/main" id="{00000000-0008-0000-0600-0000C1010000}"/>
            </a:ext>
          </a:extLst>
        </xdr:cNvPr>
        <xdr:cNvCxnSpPr/>
      </xdr:nvCxnSpPr>
      <xdr:spPr>
        <a:xfrm>
          <a:off x="6604000" y="15684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90</xdr:row>
      <xdr:rowOff>111777</xdr:rowOff>
    </xdr:from>
    <xdr:ext cx="595419" cy="259045"/>
    <xdr:sp macro="" textlink="">
      <xdr:nvSpPr>
        <xdr:cNvPr id="450" name="テキスト ボックス 449">
          <a:extLst>
            <a:ext uri="{FF2B5EF4-FFF2-40B4-BE49-F238E27FC236}">
              <a16:creationId xmlns:a16="http://schemas.microsoft.com/office/drawing/2014/main" id="{00000000-0008-0000-0600-0000C2010000}"/>
            </a:ext>
          </a:extLst>
        </xdr:cNvPr>
        <xdr:cNvSpPr txBox="1"/>
      </xdr:nvSpPr>
      <xdr:spPr>
        <a:xfrm>
          <a:off x="6008581" y="15542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1" name="直線コネクタ 450">
          <a:extLst>
            <a:ext uri="{FF2B5EF4-FFF2-40B4-BE49-F238E27FC236}">
              <a16:creationId xmlns:a16="http://schemas.microsoft.com/office/drawing/2014/main" id="{00000000-0008-0000-0600-0000C3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52" name="テキスト ボックス 451">
          <a:extLst>
            <a:ext uri="{FF2B5EF4-FFF2-40B4-BE49-F238E27FC236}">
              <a16:creationId xmlns:a16="http://schemas.microsoft.com/office/drawing/2014/main" id="{00000000-0008-0000-0600-0000C4010000}"/>
            </a:ext>
          </a:extLst>
        </xdr:cNvPr>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3" name="普通建設事業費 （ うち更新整備　）グラフ枠">
          <a:extLst>
            <a:ext uri="{FF2B5EF4-FFF2-40B4-BE49-F238E27FC236}">
              <a16:creationId xmlns:a16="http://schemas.microsoft.com/office/drawing/2014/main" id="{00000000-0008-0000-0600-0000C5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90</xdr:row>
      <xdr:rowOff>108010</xdr:rowOff>
    </xdr:from>
    <xdr:to>
      <xdr:col>54</xdr:col>
      <xdr:colOff>189865</xdr:colOff>
      <xdr:row>97</xdr:row>
      <xdr:rowOff>147369</xdr:rowOff>
    </xdr:to>
    <xdr:cxnSp macro="">
      <xdr:nvCxnSpPr>
        <xdr:cNvPr id="454" name="直線コネクタ 453">
          <a:extLst>
            <a:ext uri="{FF2B5EF4-FFF2-40B4-BE49-F238E27FC236}">
              <a16:creationId xmlns:a16="http://schemas.microsoft.com/office/drawing/2014/main" id="{00000000-0008-0000-0600-0000C6010000}"/>
            </a:ext>
          </a:extLst>
        </xdr:cNvPr>
        <xdr:cNvCxnSpPr/>
      </xdr:nvCxnSpPr>
      <xdr:spPr>
        <a:xfrm flipV="1">
          <a:off x="10475595" y="15538510"/>
          <a:ext cx="1270" cy="123950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97</xdr:row>
      <xdr:rowOff>151196</xdr:rowOff>
    </xdr:from>
    <xdr:ext cx="469744" cy="259045"/>
    <xdr:sp macro="" textlink="">
      <xdr:nvSpPr>
        <xdr:cNvPr id="455" name="普通建設事業費 （ うち更新整備　）最小値テキスト">
          <a:extLst>
            <a:ext uri="{FF2B5EF4-FFF2-40B4-BE49-F238E27FC236}">
              <a16:creationId xmlns:a16="http://schemas.microsoft.com/office/drawing/2014/main" id="{00000000-0008-0000-0600-0000C7010000}"/>
            </a:ext>
          </a:extLst>
        </xdr:cNvPr>
        <xdr:cNvSpPr txBox="1"/>
      </xdr:nvSpPr>
      <xdr:spPr>
        <a:xfrm>
          <a:off x="10528300" y="1678184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8,658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97</xdr:row>
      <xdr:rowOff>147369</xdr:rowOff>
    </xdr:from>
    <xdr:to>
      <xdr:col>55</xdr:col>
      <xdr:colOff>88900</xdr:colOff>
      <xdr:row>97</xdr:row>
      <xdr:rowOff>147369</xdr:rowOff>
    </xdr:to>
    <xdr:cxnSp macro="">
      <xdr:nvCxnSpPr>
        <xdr:cNvPr id="456" name="直線コネクタ 455">
          <a:extLst>
            <a:ext uri="{FF2B5EF4-FFF2-40B4-BE49-F238E27FC236}">
              <a16:creationId xmlns:a16="http://schemas.microsoft.com/office/drawing/2014/main" id="{00000000-0008-0000-0600-0000C8010000}"/>
            </a:ext>
          </a:extLst>
        </xdr:cNvPr>
        <xdr:cNvCxnSpPr/>
      </xdr:nvCxnSpPr>
      <xdr:spPr>
        <a:xfrm>
          <a:off x="10388600" y="1677801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89</xdr:row>
      <xdr:rowOff>54687</xdr:rowOff>
    </xdr:from>
    <xdr:ext cx="599010" cy="259045"/>
    <xdr:sp macro="" textlink="">
      <xdr:nvSpPr>
        <xdr:cNvPr id="457" name="普通建設事業費 （ うち更新整備　）最大値テキスト">
          <a:extLst>
            <a:ext uri="{FF2B5EF4-FFF2-40B4-BE49-F238E27FC236}">
              <a16:creationId xmlns:a16="http://schemas.microsoft.com/office/drawing/2014/main" id="{00000000-0008-0000-0600-0000C9010000}"/>
            </a:ext>
          </a:extLst>
        </xdr:cNvPr>
        <xdr:cNvSpPr txBox="1"/>
      </xdr:nvSpPr>
      <xdr:spPr>
        <a:xfrm>
          <a:off x="10528300" y="1531373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225,545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90</xdr:row>
      <xdr:rowOff>108010</xdr:rowOff>
    </xdr:from>
    <xdr:to>
      <xdr:col>55</xdr:col>
      <xdr:colOff>88900</xdr:colOff>
      <xdr:row>90</xdr:row>
      <xdr:rowOff>108010</xdr:rowOff>
    </xdr:to>
    <xdr:cxnSp macro="">
      <xdr:nvCxnSpPr>
        <xdr:cNvPr id="458" name="直線コネクタ 457">
          <a:extLst>
            <a:ext uri="{FF2B5EF4-FFF2-40B4-BE49-F238E27FC236}">
              <a16:creationId xmlns:a16="http://schemas.microsoft.com/office/drawing/2014/main" id="{00000000-0008-0000-0600-0000CA010000}"/>
            </a:ext>
          </a:extLst>
        </xdr:cNvPr>
        <xdr:cNvCxnSpPr/>
      </xdr:nvCxnSpPr>
      <xdr:spPr>
        <a:xfrm>
          <a:off x="10388600" y="155385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94</xdr:row>
      <xdr:rowOff>18748</xdr:rowOff>
    </xdr:from>
    <xdr:to>
      <xdr:col>55</xdr:col>
      <xdr:colOff>0</xdr:colOff>
      <xdr:row>94</xdr:row>
      <xdr:rowOff>154919</xdr:rowOff>
    </xdr:to>
    <xdr:cxnSp macro="">
      <xdr:nvCxnSpPr>
        <xdr:cNvPr id="459" name="直線コネクタ 458">
          <a:extLst>
            <a:ext uri="{FF2B5EF4-FFF2-40B4-BE49-F238E27FC236}">
              <a16:creationId xmlns:a16="http://schemas.microsoft.com/office/drawing/2014/main" id="{00000000-0008-0000-0600-0000CB010000}"/>
            </a:ext>
          </a:extLst>
        </xdr:cNvPr>
        <xdr:cNvCxnSpPr/>
      </xdr:nvCxnSpPr>
      <xdr:spPr>
        <a:xfrm flipV="1">
          <a:off x="9639300" y="16135048"/>
          <a:ext cx="838200" cy="1361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95</xdr:row>
      <xdr:rowOff>116065</xdr:rowOff>
    </xdr:from>
    <xdr:ext cx="534377" cy="259045"/>
    <xdr:sp macro="" textlink="">
      <xdr:nvSpPr>
        <xdr:cNvPr id="460" name="普通建設事業費 （ うち更新整備　）平均値テキスト">
          <a:extLst>
            <a:ext uri="{FF2B5EF4-FFF2-40B4-BE49-F238E27FC236}">
              <a16:creationId xmlns:a16="http://schemas.microsoft.com/office/drawing/2014/main" id="{00000000-0008-0000-0600-0000CC010000}"/>
            </a:ext>
          </a:extLst>
        </xdr:cNvPr>
        <xdr:cNvSpPr txBox="1"/>
      </xdr:nvSpPr>
      <xdr:spPr>
        <a:xfrm>
          <a:off x="10528300" y="1640381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61,472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95</xdr:row>
      <xdr:rowOff>137638</xdr:rowOff>
    </xdr:from>
    <xdr:to>
      <xdr:col>55</xdr:col>
      <xdr:colOff>50800</xdr:colOff>
      <xdr:row>96</xdr:row>
      <xdr:rowOff>67788</xdr:rowOff>
    </xdr:to>
    <xdr:sp macro="" textlink="">
      <xdr:nvSpPr>
        <xdr:cNvPr id="461" name="フローチャート: 判断 460">
          <a:extLst>
            <a:ext uri="{FF2B5EF4-FFF2-40B4-BE49-F238E27FC236}">
              <a16:creationId xmlns:a16="http://schemas.microsoft.com/office/drawing/2014/main" id="{00000000-0008-0000-0600-0000CD010000}"/>
            </a:ext>
          </a:extLst>
        </xdr:cNvPr>
        <xdr:cNvSpPr/>
      </xdr:nvSpPr>
      <xdr:spPr>
        <a:xfrm>
          <a:off x="10426700" y="164253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93</xdr:row>
      <xdr:rowOff>64942</xdr:rowOff>
    </xdr:from>
    <xdr:to>
      <xdr:col>50</xdr:col>
      <xdr:colOff>114300</xdr:colOff>
      <xdr:row>94</xdr:row>
      <xdr:rowOff>154919</xdr:rowOff>
    </xdr:to>
    <xdr:cxnSp macro="">
      <xdr:nvCxnSpPr>
        <xdr:cNvPr id="462" name="直線コネクタ 461">
          <a:extLst>
            <a:ext uri="{FF2B5EF4-FFF2-40B4-BE49-F238E27FC236}">
              <a16:creationId xmlns:a16="http://schemas.microsoft.com/office/drawing/2014/main" id="{00000000-0008-0000-0600-0000CE010000}"/>
            </a:ext>
          </a:extLst>
        </xdr:cNvPr>
        <xdr:cNvCxnSpPr/>
      </xdr:nvCxnSpPr>
      <xdr:spPr>
        <a:xfrm>
          <a:off x="8750300" y="16009792"/>
          <a:ext cx="889000" cy="2614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95</xdr:row>
      <xdr:rowOff>155789</xdr:rowOff>
    </xdr:from>
    <xdr:to>
      <xdr:col>50</xdr:col>
      <xdr:colOff>165100</xdr:colOff>
      <xdr:row>96</xdr:row>
      <xdr:rowOff>85939</xdr:rowOff>
    </xdr:to>
    <xdr:sp macro="" textlink="">
      <xdr:nvSpPr>
        <xdr:cNvPr id="463" name="フローチャート: 判断 462">
          <a:extLst>
            <a:ext uri="{FF2B5EF4-FFF2-40B4-BE49-F238E27FC236}">
              <a16:creationId xmlns:a16="http://schemas.microsoft.com/office/drawing/2014/main" id="{00000000-0008-0000-0600-0000CF010000}"/>
            </a:ext>
          </a:extLst>
        </xdr:cNvPr>
        <xdr:cNvSpPr/>
      </xdr:nvSpPr>
      <xdr:spPr>
        <a:xfrm>
          <a:off x="9588500" y="164435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96</xdr:row>
      <xdr:rowOff>77066</xdr:rowOff>
    </xdr:from>
    <xdr:ext cx="534377" cy="259045"/>
    <xdr:sp macro="" textlink="">
      <xdr:nvSpPr>
        <xdr:cNvPr id="464" name="テキスト ボックス 463">
          <a:extLst>
            <a:ext uri="{FF2B5EF4-FFF2-40B4-BE49-F238E27FC236}">
              <a16:creationId xmlns:a16="http://schemas.microsoft.com/office/drawing/2014/main" id="{00000000-0008-0000-0600-0000D0010000}"/>
            </a:ext>
          </a:extLst>
        </xdr:cNvPr>
        <xdr:cNvSpPr txBox="1"/>
      </xdr:nvSpPr>
      <xdr:spPr>
        <a:xfrm>
          <a:off x="9372111" y="165362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58,296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93</xdr:row>
      <xdr:rowOff>64942</xdr:rowOff>
    </xdr:from>
    <xdr:to>
      <xdr:col>45</xdr:col>
      <xdr:colOff>177800</xdr:colOff>
      <xdr:row>94</xdr:row>
      <xdr:rowOff>129750</xdr:rowOff>
    </xdr:to>
    <xdr:cxnSp macro="">
      <xdr:nvCxnSpPr>
        <xdr:cNvPr id="465" name="直線コネクタ 464">
          <a:extLst>
            <a:ext uri="{FF2B5EF4-FFF2-40B4-BE49-F238E27FC236}">
              <a16:creationId xmlns:a16="http://schemas.microsoft.com/office/drawing/2014/main" id="{00000000-0008-0000-0600-0000D1010000}"/>
            </a:ext>
          </a:extLst>
        </xdr:cNvPr>
        <xdr:cNvCxnSpPr/>
      </xdr:nvCxnSpPr>
      <xdr:spPr>
        <a:xfrm flipV="1">
          <a:off x="7861300" y="16009792"/>
          <a:ext cx="889000" cy="2362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96</xdr:row>
      <xdr:rowOff>17526</xdr:rowOff>
    </xdr:from>
    <xdr:to>
      <xdr:col>46</xdr:col>
      <xdr:colOff>38100</xdr:colOff>
      <xdr:row>96</xdr:row>
      <xdr:rowOff>119126</xdr:rowOff>
    </xdr:to>
    <xdr:sp macro="" textlink="">
      <xdr:nvSpPr>
        <xdr:cNvPr id="466" name="フローチャート: 判断 465">
          <a:extLst>
            <a:ext uri="{FF2B5EF4-FFF2-40B4-BE49-F238E27FC236}">
              <a16:creationId xmlns:a16="http://schemas.microsoft.com/office/drawing/2014/main" id="{00000000-0008-0000-0600-0000D2010000}"/>
            </a:ext>
          </a:extLst>
        </xdr:cNvPr>
        <xdr:cNvSpPr/>
      </xdr:nvSpPr>
      <xdr:spPr>
        <a:xfrm>
          <a:off x="8699500" y="164767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96</xdr:row>
      <xdr:rowOff>110253</xdr:rowOff>
    </xdr:from>
    <xdr:ext cx="534377" cy="259045"/>
    <xdr:sp macro="" textlink="">
      <xdr:nvSpPr>
        <xdr:cNvPr id="467" name="テキスト ボックス 466">
          <a:extLst>
            <a:ext uri="{FF2B5EF4-FFF2-40B4-BE49-F238E27FC236}">
              <a16:creationId xmlns:a16="http://schemas.microsoft.com/office/drawing/2014/main" id="{00000000-0008-0000-0600-0000D3010000}"/>
            </a:ext>
          </a:extLst>
        </xdr:cNvPr>
        <xdr:cNvSpPr txBox="1"/>
      </xdr:nvSpPr>
      <xdr:spPr>
        <a:xfrm>
          <a:off x="8483111" y="165694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52,489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94</xdr:row>
      <xdr:rowOff>119641</xdr:rowOff>
    </xdr:from>
    <xdr:to>
      <xdr:col>41</xdr:col>
      <xdr:colOff>50800</xdr:colOff>
      <xdr:row>94</xdr:row>
      <xdr:rowOff>129750</xdr:rowOff>
    </xdr:to>
    <xdr:cxnSp macro="">
      <xdr:nvCxnSpPr>
        <xdr:cNvPr id="468" name="直線コネクタ 467">
          <a:extLst>
            <a:ext uri="{FF2B5EF4-FFF2-40B4-BE49-F238E27FC236}">
              <a16:creationId xmlns:a16="http://schemas.microsoft.com/office/drawing/2014/main" id="{00000000-0008-0000-0600-0000D4010000}"/>
            </a:ext>
          </a:extLst>
        </xdr:cNvPr>
        <xdr:cNvCxnSpPr/>
      </xdr:nvCxnSpPr>
      <xdr:spPr>
        <a:xfrm>
          <a:off x="6972300" y="16235941"/>
          <a:ext cx="889000" cy="101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96</xdr:row>
      <xdr:rowOff>1924</xdr:rowOff>
    </xdr:from>
    <xdr:to>
      <xdr:col>41</xdr:col>
      <xdr:colOff>101600</xdr:colOff>
      <xdr:row>96</xdr:row>
      <xdr:rowOff>103524</xdr:rowOff>
    </xdr:to>
    <xdr:sp macro="" textlink="">
      <xdr:nvSpPr>
        <xdr:cNvPr id="469" name="フローチャート: 判断 468">
          <a:extLst>
            <a:ext uri="{FF2B5EF4-FFF2-40B4-BE49-F238E27FC236}">
              <a16:creationId xmlns:a16="http://schemas.microsoft.com/office/drawing/2014/main" id="{00000000-0008-0000-0600-0000D5010000}"/>
            </a:ext>
          </a:extLst>
        </xdr:cNvPr>
        <xdr:cNvSpPr/>
      </xdr:nvSpPr>
      <xdr:spPr>
        <a:xfrm>
          <a:off x="7810500" y="164611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96</xdr:row>
      <xdr:rowOff>94651</xdr:rowOff>
    </xdr:from>
    <xdr:ext cx="534377" cy="259045"/>
    <xdr:sp macro="" textlink="">
      <xdr:nvSpPr>
        <xdr:cNvPr id="470" name="テキスト ボックス 469">
          <a:extLst>
            <a:ext uri="{FF2B5EF4-FFF2-40B4-BE49-F238E27FC236}">
              <a16:creationId xmlns:a16="http://schemas.microsoft.com/office/drawing/2014/main" id="{00000000-0008-0000-0600-0000D6010000}"/>
            </a:ext>
          </a:extLst>
        </xdr:cNvPr>
        <xdr:cNvSpPr txBox="1"/>
      </xdr:nvSpPr>
      <xdr:spPr>
        <a:xfrm>
          <a:off x="7594111" y="165538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55,219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96</xdr:row>
      <xdr:rowOff>27019</xdr:rowOff>
    </xdr:from>
    <xdr:to>
      <xdr:col>36</xdr:col>
      <xdr:colOff>165100</xdr:colOff>
      <xdr:row>96</xdr:row>
      <xdr:rowOff>128619</xdr:rowOff>
    </xdr:to>
    <xdr:sp macro="" textlink="">
      <xdr:nvSpPr>
        <xdr:cNvPr id="471" name="フローチャート: 判断 470">
          <a:extLst>
            <a:ext uri="{FF2B5EF4-FFF2-40B4-BE49-F238E27FC236}">
              <a16:creationId xmlns:a16="http://schemas.microsoft.com/office/drawing/2014/main" id="{00000000-0008-0000-0600-0000D7010000}"/>
            </a:ext>
          </a:extLst>
        </xdr:cNvPr>
        <xdr:cNvSpPr/>
      </xdr:nvSpPr>
      <xdr:spPr>
        <a:xfrm>
          <a:off x="6921500" y="164862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96</xdr:row>
      <xdr:rowOff>119746</xdr:rowOff>
    </xdr:from>
    <xdr:ext cx="534377" cy="259045"/>
    <xdr:sp macro="" textlink="">
      <xdr:nvSpPr>
        <xdr:cNvPr id="472" name="テキスト ボックス 471">
          <a:extLst>
            <a:ext uri="{FF2B5EF4-FFF2-40B4-BE49-F238E27FC236}">
              <a16:creationId xmlns:a16="http://schemas.microsoft.com/office/drawing/2014/main" id="{00000000-0008-0000-0600-0000D8010000}"/>
            </a:ext>
          </a:extLst>
        </xdr:cNvPr>
        <xdr:cNvSpPr txBox="1"/>
      </xdr:nvSpPr>
      <xdr:spPr>
        <a:xfrm>
          <a:off x="6705111" y="165789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50,828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3" name="テキスト ボックス 472">
          <a:extLst>
            <a:ext uri="{FF2B5EF4-FFF2-40B4-BE49-F238E27FC236}">
              <a16:creationId xmlns:a16="http://schemas.microsoft.com/office/drawing/2014/main" id="{00000000-0008-0000-0600-0000D9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4" name="テキスト ボックス 473">
          <a:extLst>
            <a:ext uri="{FF2B5EF4-FFF2-40B4-BE49-F238E27FC236}">
              <a16:creationId xmlns:a16="http://schemas.microsoft.com/office/drawing/2014/main" id="{00000000-0008-0000-0600-0000DA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5" name="テキスト ボックス 474">
          <a:extLst>
            <a:ext uri="{FF2B5EF4-FFF2-40B4-BE49-F238E27FC236}">
              <a16:creationId xmlns:a16="http://schemas.microsoft.com/office/drawing/2014/main" id="{00000000-0008-0000-0600-0000DB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76" name="テキスト ボックス 475">
          <a:extLst>
            <a:ext uri="{FF2B5EF4-FFF2-40B4-BE49-F238E27FC236}">
              <a16:creationId xmlns:a16="http://schemas.microsoft.com/office/drawing/2014/main" id="{00000000-0008-0000-0600-0000DC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77" name="テキスト ボックス 476">
          <a:extLst>
            <a:ext uri="{FF2B5EF4-FFF2-40B4-BE49-F238E27FC236}">
              <a16:creationId xmlns:a16="http://schemas.microsoft.com/office/drawing/2014/main" id="{00000000-0008-0000-0600-0000DD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93</xdr:row>
      <xdr:rowOff>139398</xdr:rowOff>
    </xdr:from>
    <xdr:to>
      <xdr:col>55</xdr:col>
      <xdr:colOff>50800</xdr:colOff>
      <xdr:row>94</xdr:row>
      <xdr:rowOff>69548</xdr:rowOff>
    </xdr:to>
    <xdr:sp macro="" textlink="">
      <xdr:nvSpPr>
        <xdr:cNvPr id="478" name="楕円 477">
          <a:extLst>
            <a:ext uri="{FF2B5EF4-FFF2-40B4-BE49-F238E27FC236}">
              <a16:creationId xmlns:a16="http://schemas.microsoft.com/office/drawing/2014/main" id="{00000000-0008-0000-0600-0000DE010000}"/>
            </a:ext>
          </a:extLst>
        </xdr:cNvPr>
        <xdr:cNvSpPr/>
      </xdr:nvSpPr>
      <xdr:spPr>
        <a:xfrm>
          <a:off x="10426700" y="160842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92</xdr:row>
      <xdr:rowOff>162275</xdr:rowOff>
    </xdr:from>
    <xdr:ext cx="599010" cy="259045"/>
    <xdr:sp macro="" textlink="">
      <xdr:nvSpPr>
        <xdr:cNvPr id="479" name="普通建設事業費 （ うち更新整備　）該当値テキスト">
          <a:extLst>
            <a:ext uri="{FF2B5EF4-FFF2-40B4-BE49-F238E27FC236}">
              <a16:creationId xmlns:a16="http://schemas.microsoft.com/office/drawing/2014/main" id="{00000000-0008-0000-0600-0000DF010000}"/>
            </a:ext>
          </a:extLst>
        </xdr:cNvPr>
        <xdr:cNvSpPr txBox="1"/>
      </xdr:nvSpPr>
      <xdr:spPr>
        <a:xfrm>
          <a:off x="10528300" y="1593567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121,164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94</xdr:row>
      <xdr:rowOff>104119</xdr:rowOff>
    </xdr:from>
    <xdr:to>
      <xdr:col>50</xdr:col>
      <xdr:colOff>165100</xdr:colOff>
      <xdr:row>95</xdr:row>
      <xdr:rowOff>34269</xdr:rowOff>
    </xdr:to>
    <xdr:sp macro="" textlink="">
      <xdr:nvSpPr>
        <xdr:cNvPr id="480" name="楕円 479">
          <a:extLst>
            <a:ext uri="{FF2B5EF4-FFF2-40B4-BE49-F238E27FC236}">
              <a16:creationId xmlns:a16="http://schemas.microsoft.com/office/drawing/2014/main" id="{00000000-0008-0000-0600-0000E0010000}"/>
            </a:ext>
          </a:extLst>
        </xdr:cNvPr>
        <xdr:cNvSpPr/>
      </xdr:nvSpPr>
      <xdr:spPr>
        <a:xfrm>
          <a:off x="9588500" y="162204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93</xdr:row>
      <xdr:rowOff>50796</xdr:rowOff>
    </xdr:from>
    <xdr:ext cx="534377" cy="259045"/>
    <xdr:sp macro="" textlink="">
      <xdr:nvSpPr>
        <xdr:cNvPr id="481" name="テキスト ボックス 480">
          <a:extLst>
            <a:ext uri="{FF2B5EF4-FFF2-40B4-BE49-F238E27FC236}">
              <a16:creationId xmlns:a16="http://schemas.microsoft.com/office/drawing/2014/main" id="{00000000-0008-0000-0600-0000E1010000}"/>
            </a:ext>
          </a:extLst>
        </xdr:cNvPr>
        <xdr:cNvSpPr txBox="1"/>
      </xdr:nvSpPr>
      <xdr:spPr>
        <a:xfrm>
          <a:off x="9372111" y="159956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97,337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93</xdr:row>
      <xdr:rowOff>14142</xdr:rowOff>
    </xdr:from>
    <xdr:to>
      <xdr:col>46</xdr:col>
      <xdr:colOff>38100</xdr:colOff>
      <xdr:row>93</xdr:row>
      <xdr:rowOff>115742</xdr:rowOff>
    </xdr:to>
    <xdr:sp macro="" textlink="">
      <xdr:nvSpPr>
        <xdr:cNvPr id="482" name="楕円 481">
          <a:extLst>
            <a:ext uri="{FF2B5EF4-FFF2-40B4-BE49-F238E27FC236}">
              <a16:creationId xmlns:a16="http://schemas.microsoft.com/office/drawing/2014/main" id="{00000000-0008-0000-0600-0000E2010000}"/>
            </a:ext>
          </a:extLst>
        </xdr:cNvPr>
        <xdr:cNvSpPr/>
      </xdr:nvSpPr>
      <xdr:spPr>
        <a:xfrm>
          <a:off x="8699500" y="159589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91</xdr:row>
      <xdr:rowOff>132269</xdr:rowOff>
    </xdr:from>
    <xdr:ext cx="599010" cy="259045"/>
    <xdr:sp macro="" textlink="">
      <xdr:nvSpPr>
        <xdr:cNvPr id="483" name="テキスト ボックス 482">
          <a:extLst>
            <a:ext uri="{FF2B5EF4-FFF2-40B4-BE49-F238E27FC236}">
              <a16:creationId xmlns:a16="http://schemas.microsoft.com/office/drawing/2014/main" id="{00000000-0008-0000-0600-0000E3010000}"/>
            </a:ext>
          </a:extLst>
        </xdr:cNvPr>
        <xdr:cNvSpPr txBox="1"/>
      </xdr:nvSpPr>
      <xdr:spPr>
        <a:xfrm>
          <a:off x="8450795" y="1573421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143,081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94</xdr:row>
      <xdr:rowOff>78950</xdr:rowOff>
    </xdr:from>
    <xdr:to>
      <xdr:col>41</xdr:col>
      <xdr:colOff>101600</xdr:colOff>
      <xdr:row>95</xdr:row>
      <xdr:rowOff>9100</xdr:rowOff>
    </xdr:to>
    <xdr:sp macro="" textlink="">
      <xdr:nvSpPr>
        <xdr:cNvPr id="484" name="楕円 483">
          <a:extLst>
            <a:ext uri="{FF2B5EF4-FFF2-40B4-BE49-F238E27FC236}">
              <a16:creationId xmlns:a16="http://schemas.microsoft.com/office/drawing/2014/main" id="{00000000-0008-0000-0600-0000E4010000}"/>
            </a:ext>
          </a:extLst>
        </xdr:cNvPr>
        <xdr:cNvSpPr/>
      </xdr:nvSpPr>
      <xdr:spPr>
        <a:xfrm>
          <a:off x="7810500" y="161952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93</xdr:row>
      <xdr:rowOff>25627</xdr:rowOff>
    </xdr:from>
    <xdr:ext cx="599010" cy="259045"/>
    <xdr:sp macro="" textlink="">
      <xdr:nvSpPr>
        <xdr:cNvPr id="485" name="テキスト ボックス 484">
          <a:extLst>
            <a:ext uri="{FF2B5EF4-FFF2-40B4-BE49-F238E27FC236}">
              <a16:creationId xmlns:a16="http://schemas.microsoft.com/office/drawing/2014/main" id="{00000000-0008-0000-0600-0000E5010000}"/>
            </a:ext>
          </a:extLst>
        </xdr:cNvPr>
        <xdr:cNvSpPr txBox="1"/>
      </xdr:nvSpPr>
      <xdr:spPr>
        <a:xfrm>
          <a:off x="7561795" y="1597047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101,741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94</xdr:row>
      <xdr:rowOff>68841</xdr:rowOff>
    </xdr:from>
    <xdr:to>
      <xdr:col>36</xdr:col>
      <xdr:colOff>165100</xdr:colOff>
      <xdr:row>94</xdr:row>
      <xdr:rowOff>170441</xdr:rowOff>
    </xdr:to>
    <xdr:sp macro="" textlink="">
      <xdr:nvSpPr>
        <xdr:cNvPr id="486" name="楕円 485">
          <a:extLst>
            <a:ext uri="{FF2B5EF4-FFF2-40B4-BE49-F238E27FC236}">
              <a16:creationId xmlns:a16="http://schemas.microsoft.com/office/drawing/2014/main" id="{00000000-0008-0000-0600-0000E6010000}"/>
            </a:ext>
          </a:extLst>
        </xdr:cNvPr>
        <xdr:cNvSpPr/>
      </xdr:nvSpPr>
      <xdr:spPr>
        <a:xfrm>
          <a:off x="6921500" y="161851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93</xdr:row>
      <xdr:rowOff>15518</xdr:rowOff>
    </xdr:from>
    <xdr:ext cx="599010" cy="259045"/>
    <xdr:sp macro="" textlink="">
      <xdr:nvSpPr>
        <xdr:cNvPr id="487" name="テキスト ボックス 486">
          <a:extLst>
            <a:ext uri="{FF2B5EF4-FFF2-40B4-BE49-F238E27FC236}">
              <a16:creationId xmlns:a16="http://schemas.microsoft.com/office/drawing/2014/main" id="{00000000-0008-0000-0600-0000E7010000}"/>
            </a:ext>
          </a:extLst>
        </xdr:cNvPr>
        <xdr:cNvSpPr txBox="1"/>
      </xdr:nvSpPr>
      <xdr:spPr>
        <a:xfrm>
          <a:off x="6672795" y="1596036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103,510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88" name="正方形/長方形 487">
          <a:extLst>
            <a:ext uri="{FF2B5EF4-FFF2-40B4-BE49-F238E27FC236}">
              <a16:creationId xmlns:a16="http://schemas.microsoft.com/office/drawing/2014/main" id="{00000000-0008-0000-0600-0000E8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災害復旧事業費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89" name="正方形/長方形 488">
          <a:extLst>
            <a:ext uri="{FF2B5EF4-FFF2-40B4-BE49-F238E27FC236}">
              <a16:creationId xmlns:a16="http://schemas.microsoft.com/office/drawing/2014/main" id="{00000000-0008-0000-0600-0000E9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0" name="正方形/長方形 489">
          <a:extLst>
            <a:ext uri="{FF2B5EF4-FFF2-40B4-BE49-F238E27FC236}">
              <a16:creationId xmlns:a16="http://schemas.microsoft.com/office/drawing/2014/main" id="{00000000-0008-0000-0600-0000EA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1" name="正方形/長方形 490">
          <a:extLst>
            <a:ext uri="{FF2B5EF4-FFF2-40B4-BE49-F238E27FC236}">
              <a16:creationId xmlns:a16="http://schemas.microsoft.com/office/drawing/2014/main" id="{00000000-0008-0000-0600-0000EB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2" name="正方形/長方形 491">
          <a:extLst>
            <a:ext uri="{FF2B5EF4-FFF2-40B4-BE49-F238E27FC236}">
              <a16:creationId xmlns:a16="http://schemas.microsoft.com/office/drawing/2014/main" id="{00000000-0008-0000-0600-0000EC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3" name="正方形/長方形 492">
          <a:extLst>
            <a:ext uri="{FF2B5EF4-FFF2-40B4-BE49-F238E27FC236}">
              <a16:creationId xmlns:a16="http://schemas.microsoft.com/office/drawing/2014/main" id="{00000000-0008-0000-0600-0000ED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4" name="正方形/長方形 493">
          <a:extLst>
            <a:ext uri="{FF2B5EF4-FFF2-40B4-BE49-F238E27FC236}">
              <a16:creationId xmlns:a16="http://schemas.microsoft.com/office/drawing/2014/main" id="{00000000-0008-0000-0600-0000EE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5" name="正方形/長方形 494">
          <a:extLst>
            <a:ext uri="{FF2B5EF4-FFF2-40B4-BE49-F238E27FC236}">
              <a16:creationId xmlns:a16="http://schemas.microsoft.com/office/drawing/2014/main" id="{00000000-0008-0000-0600-0000EF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96" name="テキスト ボックス 495">
          <a:extLst>
            <a:ext uri="{FF2B5EF4-FFF2-40B4-BE49-F238E27FC236}">
              <a16:creationId xmlns:a16="http://schemas.microsoft.com/office/drawing/2014/main" id="{00000000-0008-0000-0600-0000F0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497" name="直線コネクタ 496">
          <a:extLst>
            <a:ext uri="{FF2B5EF4-FFF2-40B4-BE49-F238E27FC236}">
              <a16:creationId xmlns:a16="http://schemas.microsoft.com/office/drawing/2014/main" id="{00000000-0008-0000-0600-0000F1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39</xdr:row>
      <xdr:rowOff>98878</xdr:rowOff>
    </xdr:from>
    <xdr:to>
      <xdr:col>89</xdr:col>
      <xdr:colOff>177800</xdr:colOff>
      <xdr:row>39</xdr:row>
      <xdr:rowOff>98878</xdr:rowOff>
    </xdr:to>
    <xdr:cxnSp macro="">
      <xdr:nvCxnSpPr>
        <xdr:cNvPr id="498" name="直線コネクタ 497">
          <a:extLst>
            <a:ext uri="{FF2B5EF4-FFF2-40B4-BE49-F238E27FC236}">
              <a16:creationId xmlns:a16="http://schemas.microsoft.com/office/drawing/2014/main" id="{00000000-0008-0000-0600-0000F2010000}"/>
            </a:ext>
          </a:extLst>
        </xdr:cNvPr>
        <xdr:cNvCxnSpPr/>
      </xdr:nvCxnSpPr>
      <xdr:spPr>
        <a:xfrm>
          <a:off x="12446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38</xdr:row>
      <xdr:rowOff>128105</xdr:rowOff>
    </xdr:from>
    <xdr:ext cx="248786" cy="259045"/>
    <xdr:sp macro="" textlink="">
      <xdr:nvSpPr>
        <xdr:cNvPr id="499" name="テキスト ボックス 498">
          <a:extLst>
            <a:ext uri="{FF2B5EF4-FFF2-40B4-BE49-F238E27FC236}">
              <a16:creationId xmlns:a16="http://schemas.microsoft.com/office/drawing/2014/main" id="{00000000-0008-0000-0600-0000F3010000}"/>
            </a:ext>
          </a:extLst>
        </xdr:cNvPr>
        <xdr:cNvSpPr txBox="1"/>
      </xdr:nvSpPr>
      <xdr:spPr>
        <a:xfrm>
          <a:off x="12197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115207</xdr:rowOff>
    </xdr:from>
    <xdr:to>
      <xdr:col>89</xdr:col>
      <xdr:colOff>177800</xdr:colOff>
      <xdr:row>37</xdr:row>
      <xdr:rowOff>115207</xdr:rowOff>
    </xdr:to>
    <xdr:cxnSp macro="">
      <xdr:nvCxnSpPr>
        <xdr:cNvPr id="500" name="直線コネクタ 499">
          <a:extLst>
            <a:ext uri="{FF2B5EF4-FFF2-40B4-BE49-F238E27FC236}">
              <a16:creationId xmlns:a16="http://schemas.microsoft.com/office/drawing/2014/main" id="{00000000-0008-0000-0600-0000F4010000}"/>
            </a:ext>
          </a:extLst>
        </xdr:cNvPr>
        <xdr:cNvCxnSpPr/>
      </xdr:nvCxnSpPr>
      <xdr:spPr>
        <a:xfrm>
          <a:off x="12446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36</xdr:row>
      <xdr:rowOff>144434</xdr:rowOff>
    </xdr:from>
    <xdr:ext cx="595419" cy="259045"/>
    <xdr:sp macro="" textlink="">
      <xdr:nvSpPr>
        <xdr:cNvPr id="501" name="テキスト ボックス 500">
          <a:extLst>
            <a:ext uri="{FF2B5EF4-FFF2-40B4-BE49-F238E27FC236}">
              <a16:creationId xmlns:a16="http://schemas.microsoft.com/office/drawing/2014/main" id="{00000000-0008-0000-0600-0000F5010000}"/>
            </a:ext>
          </a:extLst>
        </xdr:cNvPr>
        <xdr:cNvSpPr txBox="1"/>
      </xdr:nvSpPr>
      <xdr:spPr>
        <a:xfrm>
          <a:off x="11850581" y="6316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35</xdr:row>
      <xdr:rowOff>131536</xdr:rowOff>
    </xdr:from>
    <xdr:to>
      <xdr:col>89</xdr:col>
      <xdr:colOff>177800</xdr:colOff>
      <xdr:row>35</xdr:row>
      <xdr:rowOff>131536</xdr:rowOff>
    </xdr:to>
    <xdr:cxnSp macro="">
      <xdr:nvCxnSpPr>
        <xdr:cNvPr id="502" name="直線コネクタ 501">
          <a:extLst>
            <a:ext uri="{FF2B5EF4-FFF2-40B4-BE49-F238E27FC236}">
              <a16:creationId xmlns:a16="http://schemas.microsoft.com/office/drawing/2014/main" id="{00000000-0008-0000-0600-0000F6010000}"/>
            </a:ext>
          </a:extLst>
        </xdr:cNvPr>
        <xdr:cNvCxnSpPr/>
      </xdr:nvCxnSpPr>
      <xdr:spPr>
        <a:xfrm>
          <a:off x="12446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34</xdr:row>
      <xdr:rowOff>160763</xdr:rowOff>
    </xdr:from>
    <xdr:ext cx="595419" cy="259045"/>
    <xdr:sp macro="" textlink="">
      <xdr:nvSpPr>
        <xdr:cNvPr id="503" name="テキスト ボックス 502">
          <a:extLst>
            <a:ext uri="{FF2B5EF4-FFF2-40B4-BE49-F238E27FC236}">
              <a16:creationId xmlns:a16="http://schemas.microsoft.com/office/drawing/2014/main" id="{00000000-0008-0000-0600-0000F7010000}"/>
            </a:ext>
          </a:extLst>
        </xdr:cNvPr>
        <xdr:cNvSpPr txBox="1"/>
      </xdr:nvSpPr>
      <xdr:spPr>
        <a:xfrm>
          <a:off x="11850581" y="5990063"/>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147864</xdr:rowOff>
    </xdr:from>
    <xdr:to>
      <xdr:col>89</xdr:col>
      <xdr:colOff>177800</xdr:colOff>
      <xdr:row>33</xdr:row>
      <xdr:rowOff>147864</xdr:rowOff>
    </xdr:to>
    <xdr:cxnSp macro="">
      <xdr:nvCxnSpPr>
        <xdr:cNvPr id="504" name="直線コネクタ 503">
          <a:extLst>
            <a:ext uri="{FF2B5EF4-FFF2-40B4-BE49-F238E27FC236}">
              <a16:creationId xmlns:a16="http://schemas.microsoft.com/office/drawing/2014/main" id="{00000000-0008-0000-0600-0000F8010000}"/>
            </a:ext>
          </a:extLst>
        </xdr:cNvPr>
        <xdr:cNvCxnSpPr/>
      </xdr:nvCxnSpPr>
      <xdr:spPr>
        <a:xfrm>
          <a:off x="12446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33</xdr:row>
      <xdr:rowOff>5641</xdr:rowOff>
    </xdr:from>
    <xdr:ext cx="595419" cy="259045"/>
    <xdr:sp macro="" textlink="">
      <xdr:nvSpPr>
        <xdr:cNvPr id="505" name="テキスト ボックス 504">
          <a:extLst>
            <a:ext uri="{FF2B5EF4-FFF2-40B4-BE49-F238E27FC236}">
              <a16:creationId xmlns:a16="http://schemas.microsoft.com/office/drawing/2014/main" id="{00000000-0008-0000-0600-0000F9010000}"/>
            </a:ext>
          </a:extLst>
        </xdr:cNvPr>
        <xdr:cNvSpPr txBox="1"/>
      </xdr:nvSpPr>
      <xdr:spPr>
        <a:xfrm>
          <a:off x="11850581" y="5663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164193</xdr:rowOff>
    </xdr:from>
    <xdr:to>
      <xdr:col>89</xdr:col>
      <xdr:colOff>177800</xdr:colOff>
      <xdr:row>31</xdr:row>
      <xdr:rowOff>164193</xdr:rowOff>
    </xdr:to>
    <xdr:cxnSp macro="">
      <xdr:nvCxnSpPr>
        <xdr:cNvPr id="506" name="直線コネクタ 505">
          <a:extLst>
            <a:ext uri="{FF2B5EF4-FFF2-40B4-BE49-F238E27FC236}">
              <a16:creationId xmlns:a16="http://schemas.microsoft.com/office/drawing/2014/main" id="{00000000-0008-0000-0600-0000FA010000}"/>
            </a:ext>
          </a:extLst>
        </xdr:cNvPr>
        <xdr:cNvCxnSpPr/>
      </xdr:nvCxnSpPr>
      <xdr:spPr>
        <a:xfrm>
          <a:off x="12446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31</xdr:row>
      <xdr:rowOff>21970</xdr:rowOff>
    </xdr:from>
    <xdr:ext cx="595419" cy="259045"/>
    <xdr:sp macro="" textlink="">
      <xdr:nvSpPr>
        <xdr:cNvPr id="507" name="テキスト ボックス 506">
          <a:extLst>
            <a:ext uri="{FF2B5EF4-FFF2-40B4-BE49-F238E27FC236}">
              <a16:creationId xmlns:a16="http://schemas.microsoft.com/office/drawing/2014/main" id="{00000000-0008-0000-0600-0000FB010000}"/>
            </a:ext>
          </a:extLst>
        </xdr:cNvPr>
        <xdr:cNvSpPr txBox="1"/>
      </xdr:nvSpPr>
      <xdr:spPr>
        <a:xfrm>
          <a:off x="11850581" y="5336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9072</xdr:rowOff>
    </xdr:from>
    <xdr:to>
      <xdr:col>89</xdr:col>
      <xdr:colOff>177800</xdr:colOff>
      <xdr:row>30</xdr:row>
      <xdr:rowOff>9072</xdr:rowOff>
    </xdr:to>
    <xdr:cxnSp macro="">
      <xdr:nvCxnSpPr>
        <xdr:cNvPr id="508" name="直線コネクタ 507">
          <a:extLst>
            <a:ext uri="{FF2B5EF4-FFF2-40B4-BE49-F238E27FC236}">
              <a16:creationId xmlns:a16="http://schemas.microsoft.com/office/drawing/2014/main" id="{00000000-0008-0000-0600-0000FC010000}"/>
            </a:ext>
          </a:extLst>
        </xdr:cNvPr>
        <xdr:cNvCxnSpPr/>
      </xdr:nvCxnSpPr>
      <xdr:spPr>
        <a:xfrm>
          <a:off x="12446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29</xdr:row>
      <xdr:rowOff>38299</xdr:rowOff>
    </xdr:from>
    <xdr:ext cx="595419" cy="259045"/>
    <xdr:sp macro="" textlink="">
      <xdr:nvSpPr>
        <xdr:cNvPr id="509" name="テキスト ボックス 508">
          <a:extLst>
            <a:ext uri="{FF2B5EF4-FFF2-40B4-BE49-F238E27FC236}">
              <a16:creationId xmlns:a16="http://schemas.microsoft.com/office/drawing/2014/main" id="{00000000-0008-0000-0600-0000FD010000}"/>
            </a:ext>
          </a:extLst>
        </xdr:cNvPr>
        <xdr:cNvSpPr txBox="1"/>
      </xdr:nvSpPr>
      <xdr:spPr>
        <a:xfrm>
          <a:off x="11850581" y="5010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10" name="直線コネクタ 509">
          <a:extLst>
            <a:ext uri="{FF2B5EF4-FFF2-40B4-BE49-F238E27FC236}">
              <a16:creationId xmlns:a16="http://schemas.microsoft.com/office/drawing/2014/main" id="{00000000-0008-0000-0600-0000FE01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27</xdr:row>
      <xdr:rowOff>54627</xdr:rowOff>
    </xdr:from>
    <xdr:ext cx="595419" cy="259045"/>
    <xdr:sp macro="" textlink="">
      <xdr:nvSpPr>
        <xdr:cNvPr id="511" name="テキスト ボックス 510">
          <a:extLst>
            <a:ext uri="{FF2B5EF4-FFF2-40B4-BE49-F238E27FC236}">
              <a16:creationId xmlns:a16="http://schemas.microsoft.com/office/drawing/2014/main" id="{00000000-0008-0000-0600-0000FF010000}"/>
            </a:ext>
          </a:extLst>
        </xdr:cNvPr>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12" name="災害復旧事業費グラフ枠">
          <a:extLst>
            <a:ext uri="{FF2B5EF4-FFF2-40B4-BE49-F238E27FC236}">
              <a16:creationId xmlns:a16="http://schemas.microsoft.com/office/drawing/2014/main" id="{00000000-0008-0000-0600-00000002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30</xdr:row>
      <xdr:rowOff>20175</xdr:rowOff>
    </xdr:from>
    <xdr:to>
      <xdr:col>85</xdr:col>
      <xdr:colOff>126364</xdr:colOff>
      <xdr:row>39</xdr:row>
      <xdr:rowOff>98878</xdr:rowOff>
    </xdr:to>
    <xdr:cxnSp macro="">
      <xdr:nvCxnSpPr>
        <xdr:cNvPr id="513" name="直線コネクタ 512">
          <a:extLst>
            <a:ext uri="{FF2B5EF4-FFF2-40B4-BE49-F238E27FC236}">
              <a16:creationId xmlns:a16="http://schemas.microsoft.com/office/drawing/2014/main" id="{00000000-0008-0000-0600-000001020000}"/>
            </a:ext>
          </a:extLst>
        </xdr:cNvPr>
        <xdr:cNvCxnSpPr/>
      </xdr:nvCxnSpPr>
      <xdr:spPr>
        <a:xfrm flipV="1">
          <a:off x="16317595" y="5163675"/>
          <a:ext cx="1269" cy="162175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131824</xdr:rowOff>
    </xdr:from>
    <xdr:ext cx="249299" cy="259045"/>
    <xdr:sp macro="" textlink="">
      <xdr:nvSpPr>
        <xdr:cNvPr id="514" name="災害復旧事業費最小値テキスト">
          <a:extLst>
            <a:ext uri="{FF2B5EF4-FFF2-40B4-BE49-F238E27FC236}">
              <a16:creationId xmlns:a16="http://schemas.microsoft.com/office/drawing/2014/main" id="{00000000-0008-0000-0600-000002020000}"/>
            </a:ext>
          </a:extLst>
        </xdr:cNvPr>
        <xdr:cNvSpPr txBox="1"/>
      </xdr:nvSpPr>
      <xdr:spPr>
        <a:xfrm>
          <a:off x="16370300" y="6818374"/>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39</xdr:row>
      <xdr:rowOff>98878</xdr:rowOff>
    </xdr:from>
    <xdr:to>
      <xdr:col>86</xdr:col>
      <xdr:colOff>25400</xdr:colOff>
      <xdr:row>39</xdr:row>
      <xdr:rowOff>98878</xdr:rowOff>
    </xdr:to>
    <xdr:cxnSp macro="">
      <xdr:nvCxnSpPr>
        <xdr:cNvPr id="515" name="直線コネクタ 514">
          <a:extLst>
            <a:ext uri="{FF2B5EF4-FFF2-40B4-BE49-F238E27FC236}">
              <a16:creationId xmlns:a16="http://schemas.microsoft.com/office/drawing/2014/main" id="{00000000-0008-0000-0600-000003020000}"/>
            </a:ext>
          </a:extLst>
        </xdr:cNvPr>
        <xdr:cNvCxnSpPr/>
      </xdr:nvCxnSpPr>
      <xdr:spPr>
        <a:xfrm>
          <a:off x="16230600" y="6785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28</xdr:row>
      <xdr:rowOff>138302</xdr:rowOff>
    </xdr:from>
    <xdr:ext cx="599010" cy="259045"/>
    <xdr:sp macro="" textlink="">
      <xdr:nvSpPr>
        <xdr:cNvPr id="516" name="災害復旧事業費最大値テキスト">
          <a:extLst>
            <a:ext uri="{FF2B5EF4-FFF2-40B4-BE49-F238E27FC236}">
              <a16:creationId xmlns:a16="http://schemas.microsoft.com/office/drawing/2014/main" id="{00000000-0008-0000-0600-000004020000}"/>
            </a:ext>
          </a:extLst>
        </xdr:cNvPr>
        <xdr:cNvSpPr txBox="1"/>
      </xdr:nvSpPr>
      <xdr:spPr>
        <a:xfrm>
          <a:off x="16370300" y="493890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496,600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30</xdr:row>
      <xdr:rowOff>20175</xdr:rowOff>
    </xdr:from>
    <xdr:to>
      <xdr:col>86</xdr:col>
      <xdr:colOff>25400</xdr:colOff>
      <xdr:row>30</xdr:row>
      <xdr:rowOff>20175</xdr:rowOff>
    </xdr:to>
    <xdr:cxnSp macro="">
      <xdr:nvCxnSpPr>
        <xdr:cNvPr id="517" name="直線コネクタ 516">
          <a:extLst>
            <a:ext uri="{FF2B5EF4-FFF2-40B4-BE49-F238E27FC236}">
              <a16:creationId xmlns:a16="http://schemas.microsoft.com/office/drawing/2014/main" id="{00000000-0008-0000-0600-000005020000}"/>
            </a:ext>
          </a:extLst>
        </xdr:cNvPr>
        <xdr:cNvCxnSpPr/>
      </xdr:nvCxnSpPr>
      <xdr:spPr>
        <a:xfrm>
          <a:off x="16230600" y="516367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39</xdr:row>
      <xdr:rowOff>41869</xdr:rowOff>
    </xdr:from>
    <xdr:to>
      <xdr:col>85</xdr:col>
      <xdr:colOff>127000</xdr:colOff>
      <xdr:row>39</xdr:row>
      <xdr:rowOff>51333</xdr:rowOff>
    </xdr:to>
    <xdr:cxnSp macro="">
      <xdr:nvCxnSpPr>
        <xdr:cNvPr id="518" name="直線コネクタ 517">
          <a:extLst>
            <a:ext uri="{FF2B5EF4-FFF2-40B4-BE49-F238E27FC236}">
              <a16:creationId xmlns:a16="http://schemas.microsoft.com/office/drawing/2014/main" id="{00000000-0008-0000-0600-000006020000}"/>
            </a:ext>
          </a:extLst>
        </xdr:cNvPr>
        <xdr:cNvCxnSpPr/>
      </xdr:nvCxnSpPr>
      <xdr:spPr>
        <a:xfrm>
          <a:off x="15481300" y="6728419"/>
          <a:ext cx="838200" cy="94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4825</xdr:rowOff>
    </xdr:from>
    <xdr:ext cx="469744" cy="259045"/>
    <xdr:sp macro="" textlink="">
      <xdr:nvSpPr>
        <xdr:cNvPr id="519" name="災害復旧事業費平均値テキスト">
          <a:extLst>
            <a:ext uri="{FF2B5EF4-FFF2-40B4-BE49-F238E27FC236}">
              <a16:creationId xmlns:a16="http://schemas.microsoft.com/office/drawing/2014/main" id="{00000000-0008-0000-0600-000007020000}"/>
            </a:ext>
          </a:extLst>
        </xdr:cNvPr>
        <xdr:cNvSpPr txBox="1"/>
      </xdr:nvSpPr>
      <xdr:spPr>
        <a:xfrm>
          <a:off x="16370300" y="669137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6,639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39</xdr:row>
      <xdr:rowOff>26398</xdr:rowOff>
    </xdr:from>
    <xdr:to>
      <xdr:col>85</xdr:col>
      <xdr:colOff>177800</xdr:colOff>
      <xdr:row>39</xdr:row>
      <xdr:rowOff>127998</xdr:rowOff>
    </xdr:to>
    <xdr:sp macro="" textlink="">
      <xdr:nvSpPr>
        <xdr:cNvPr id="520" name="フローチャート: 判断 519">
          <a:extLst>
            <a:ext uri="{FF2B5EF4-FFF2-40B4-BE49-F238E27FC236}">
              <a16:creationId xmlns:a16="http://schemas.microsoft.com/office/drawing/2014/main" id="{00000000-0008-0000-0600-000008020000}"/>
            </a:ext>
          </a:extLst>
        </xdr:cNvPr>
        <xdr:cNvSpPr/>
      </xdr:nvSpPr>
      <xdr:spPr>
        <a:xfrm>
          <a:off x="16268700" y="67129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38</xdr:row>
      <xdr:rowOff>162818</xdr:rowOff>
    </xdr:from>
    <xdr:to>
      <xdr:col>81</xdr:col>
      <xdr:colOff>50800</xdr:colOff>
      <xdr:row>39</xdr:row>
      <xdr:rowOff>41869</xdr:rowOff>
    </xdr:to>
    <xdr:cxnSp macro="">
      <xdr:nvCxnSpPr>
        <xdr:cNvPr id="521" name="直線コネクタ 520">
          <a:extLst>
            <a:ext uri="{FF2B5EF4-FFF2-40B4-BE49-F238E27FC236}">
              <a16:creationId xmlns:a16="http://schemas.microsoft.com/office/drawing/2014/main" id="{00000000-0008-0000-0600-000009020000}"/>
            </a:ext>
          </a:extLst>
        </xdr:cNvPr>
        <xdr:cNvCxnSpPr/>
      </xdr:nvCxnSpPr>
      <xdr:spPr>
        <a:xfrm>
          <a:off x="14592300" y="6677918"/>
          <a:ext cx="889000" cy="505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39</xdr:row>
      <xdr:rowOff>22652</xdr:rowOff>
    </xdr:from>
    <xdr:to>
      <xdr:col>81</xdr:col>
      <xdr:colOff>101600</xdr:colOff>
      <xdr:row>39</xdr:row>
      <xdr:rowOff>124252</xdr:rowOff>
    </xdr:to>
    <xdr:sp macro="" textlink="">
      <xdr:nvSpPr>
        <xdr:cNvPr id="522" name="フローチャート: 判断 521">
          <a:extLst>
            <a:ext uri="{FF2B5EF4-FFF2-40B4-BE49-F238E27FC236}">
              <a16:creationId xmlns:a16="http://schemas.microsoft.com/office/drawing/2014/main" id="{00000000-0008-0000-0600-00000A020000}"/>
            </a:ext>
          </a:extLst>
        </xdr:cNvPr>
        <xdr:cNvSpPr/>
      </xdr:nvSpPr>
      <xdr:spPr>
        <a:xfrm>
          <a:off x="15430500" y="67092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39</xdr:row>
      <xdr:rowOff>115379</xdr:rowOff>
    </xdr:from>
    <xdr:ext cx="469744" cy="259045"/>
    <xdr:sp macro="" textlink="">
      <xdr:nvSpPr>
        <xdr:cNvPr id="523" name="テキスト ボックス 522">
          <a:extLst>
            <a:ext uri="{FF2B5EF4-FFF2-40B4-BE49-F238E27FC236}">
              <a16:creationId xmlns:a16="http://schemas.microsoft.com/office/drawing/2014/main" id="{00000000-0008-0000-0600-00000B020000}"/>
            </a:ext>
          </a:extLst>
        </xdr:cNvPr>
        <xdr:cNvSpPr txBox="1"/>
      </xdr:nvSpPr>
      <xdr:spPr>
        <a:xfrm>
          <a:off x="15246428" y="680192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38</xdr:row>
      <xdr:rowOff>162818</xdr:rowOff>
    </xdr:from>
    <xdr:to>
      <xdr:col>76</xdr:col>
      <xdr:colOff>114300</xdr:colOff>
      <xdr:row>38</xdr:row>
      <xdr:rowOff>166750</xdr:rowOff>
    </xdr:to>
    <xdr:cxnSp macro="">
      <xdr:nvCxnSpPr>
        <xdr:cNvPr id="524" name="直線コネクタ 523">
          <a:extLst>
            <a:ext uri="{FF2B5EF4-FFF2-40B4-BE49-F238E27FC236}">
              <a16:creationId xmlns:a16="http://schemas.microsoft.com/office/drawing/2014/main" id="{00000000-0008-0000-0600-00000C020000}"/>
            </a:ext>
          </a:extLst>
        </xdr:cNvPr>
        <xdr:cNvCxnSpPr/>
      </xdr:nvCxnSpPr>
      <xdr:spPr>
        <a:xfrm flipV="1">
          <a:off x="13703300" y="6677918"/>
          <a:ext cx="889000" cy="39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39</xdr:row>
      <xdr:rowOff>19190</xdr:rowOff>
    </xdr:from>
    <xdr:to>
      <xdr:col>76</xdr:col>
      <xdr:colOff>165100</xdr:colOff>
      <xdr:row>39</xdr:row>
      <xdr:rowOff>120790</xdr:rowOff>
    </xdr:to>
    <xdr:sp macro="" textlink="">
      <xdr:nvSpPr>
        <xdr:cNvPr id="525" name="フローチャート: 判断 524">
          <a:extLst>
            <a:ext uri="{FF2B5EF4-FFF2-40B4-BE49-F238E27FC236}">
              <a16:creationId xmlns:a16="http://schemas.microsoft.com/office/drawing/2014/main" id="{00000000-0008-0000-0600-00000D020000}"/>
            </a:ext>
          </a:extLst>
        </xdr:cNvPr>
        <xdr:cNvSpPr/>
      </xdr:nvSpPr>
      <xdr:spPr>
        <a:xfrm>
          <a:off x="14541500" y="67057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39</xdr:row>
      <xdr:rowOff>111917</xdr:rowOff>
    </xdr:from>
    <xdr:ext cx="469744" cy="259045"/>
    <xdr:sp macro="" textlink="">
      <xdr:nvSpPr>
        <xdr:cNvPr id="526" name="テキスト ボックス 525">
          <a:extLst>
            <a:ext uri="{FF2B5EF4-FFF2-40B4-BE49-F238E27FC236}">
              <a16:creationId xmlns:a16="http://schemas.microsoft.com/office/drawing/2014/main" id="{00000000-0008-0000-0600-00000E020000}"/>
            </a:ext>
          </a:extLst>
        </xdr:cNvPr>
        <xdr:cNvSpPr txBox="1"/>
      </xdr:nvSpPr>
      <xdr:spPr>
        <a:xfrm>
          <a:off x="14357428" y="67984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38</xdr:row>
      <xdr:rowOff>101064</xdr:rowOff>
    </xdr:from>
    <xdr:to>
      <xdr:col>71</xdr:col>
      <xdr:colOff>177800</xdr:colOff>
      <xdr:row>38</xdr:row>
      <xdr:rowOff>166750</xdr:rowOff>
    </xdr:to>
    <xdr:cxnSp macro="">
      <xdr:nvCxnSpPr>
        <xdr:cNvPr id="527" name="直線コネクタ 526">
          <a:extLst>
            <a:ext uri="{FF2B5EF4-FFF2-40B4-BE49-F238E27FC236}">
              <a16:creationId xmlns:a16="http://schemas.microsoft.com/office/drawing/2014/main" id="{00000000-0008-0000-0600-00000F020000}"/>
            </a:ext>
          </a:extLst>
        </xdr:cNvPr>
        <xdr:cNvCxnSpPr/>
      </xdr:nvCxnSpPr>
      <xdr:spPr>
        <a:xfrm>
          <a:off x="12814300" y="6616164"/>
          <a:ext cx="889000" cy="656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39</xdr:row>
      <xdr:rowOff>15212</xdr:rowOff>
    </xdr:from>
    <xdr:to>
      <xdr:col>72</xdr:col>
      <xdr:colOff>38100</xdr:colOff>
      <xdr:row>39</xdr:row>
      <xdr:rowOff>116812</xdr:rowOff>
    </xdr:to>
    <xdr:sp macro="" textlink="">
      <xdr:nvSpPr>
        <xdr:cNvPr id="528" name="フローチャート: 判断 527">
          <a:extLst>
            <a:ext uri="{FF2B5EF4-FFF2-40B4-BE49-F238E27FC236}">
              <a16:creationId xmlns:a16="http://schemas.microsoft.com/office/drawing/2014/main" id="{00000000-0008-0000-0600-000010020000}"/>
            </a:ext>
          </a:extLst>
        </xdr:cNvPr>
        <xdr:cNvSpPr/>
      </xdr:nvSpPr>
      <xdr:spPr>
        <a:xfrm>
          <a:off x="13652500" y="67017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39</xdr:row>
      <xdr:rowOff>107939</xdr:rowOff>
    </xdr:from>
    <xdr:ext cx="534377" cy="259045"/>
    <xdr:sp macro="" textlink="">
      <xdr:nvSpPr>
        <xdr:cNvPr id="529" name="テキスト ボックス 528">
          <a:extLst>
            <a:ext uri="{FF2B5EF4-FFF2-40B4-BE49-F238E27FC236}">
              <a16:creationId xmlns:a16="http://schemas.microsoft.com/office/drawing/2014/main" id="{00000000-0008-0000-0600-000011020000}"/>
            </a:ext>
          </a:extLst>
        </xdr:cNvPr>
        <xdr:cNvSpPr txBox="1"/>
      </xdr:nvSpPr>
      <xdr:spPr>
        <a:xfrm>
          <a:off x="13436111" y="67944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10,064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39</xdr:row>
      <xdr:rowOff>18001</xdr:rowOff>
    </xdr:from>
    <xdr:to>
      <xdr:col>67</xdr:col>
      <xdr:colOff>101600</xdr:colOff>
      <xdr:row>39</xdr:row>
      <xdr:rowOff>119601</xdr:rowOff>
    </xdr:to>
    <xdr:sp macro="" textlink="">
      <xdr:nvSpPr>
        <xdr:cNvPr id="530" name="フローチャート: 判断 529">
          <a:extLst>
            <a:ext uri="{FF2B5EF4-FFF2-40B4-BE49-F238E27FC236}">
              <a16:creationId xmlns:a16="http://schemas.microsoft.com/office/drawing/2014/main" id="{00000000-0008-0000-0600-000012020000}"/>
            </a:ext>
          </a:extLst>
        </xdr:cNvPr>
        <xdr:cNvSpPr/>
      </xdr:nvSpPr>
      <xdr:spPr>
        <a:xfrm>
          <a:off x="12763500" y="67045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39</xdr:row>
      <xdr:rowOff>110728</xdr:rowOff>
    </xdr:from>
    <xdr:ext cx="469744" cy="259045"/>
    <xdr:sp macro="" textlink="">
      <xdr:nvSpPr>
        <xdr:cNvPr id="531" name="テキスト ボックス 530">
          <a:extLst>
            <a:ext uri="{FF2B5EF4-FFF2-40B4-BE49-F238E27FC236}">
              <a16:creationId xmlns:a16="http://schemas.microsoft.com/office/drawing/2014/main" id="{00000000-0008-0000-0600-000013020000}"/>
            </a:ext>
          </a:extLst>
        </xdr:cNvPr>
        <xdr:cNvSpPr txBox="1"/>
      </xdr:nvSpPr>
      <xdr:spPr>
        <a:xfrm>
          <a:off x="12579428" y="679727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32" name="テキスト ボックス 531">
          <a:extLst>
            <a:ext uri="{FF2B5EF4-FFF2-40B4-BE49-F238E27FC236}">
              <a16:creationId xmlns:a16="http://schemas.microsoft.com/office/drawing/2014/main" id="{00000000-0008-0000-0600-000014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33" name="テキスト ボックス 532">
          <a:extLst>
            <a:ext uri="{FF2B5EF4-FFF2-40B4-BE49-F238E27FC236}">
              <a16:creationId xmlns:a16="http://schemas.microsoft.com/office/drawing/2014/main" id="{00000000-0008-0000-0600-000015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4" name="テキスト ボックス 533">
          <a:extLst>
            <a:ext uri="{FF2B5EF4-FFF2-40B4-BE49-F238E27FC236}">
              <a16:creationId xmlns:a16="http://schemas.microsoft.com/office/drawing/2014/main" id="{00000000-0008-0000-0600-000016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35" name="テキスト ボックス 534">
          <a:extLst>
            <a:ext uri="{FF2B5EF4-FFF2-40B4-BE49-F238E27FC236}">
              <a16:creationId xmlns:a16="http://schemas.microsoft.com/office/drawing/2014/main" id="{00000000-0008-0000-0600-000017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36" name="テキスト ボックス 535">
          <a:extLst>
            <a:ext uri="{FF2B5EF4-FFF2-40B4-BE49-F238E27FC236}">
              <a16:creationId xmlns:a16="http://schemas.microsoft.com/office/drawing/2014/main" id="{00000000-0008-0000-0600-000018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39</xdr:row>
      <xdr:rowOff>533</xdr:rowOff>
    </xdr:from>
    <xdr:to>
      <xdr:col>85</xdr:col>
      <xdr:colOff>177800</xdr:colOff>
      <xdr:row>39</xdr:row>
      <xdr:rowOff>102133</xdr:rowOff>
    </xdr:to>
    <xdr:sp macro="" textlink="">
      <xdr:nvSpPr>
        <xdr:cNvPr id="537" name="楕円 536">
          <a:extLst>
            <a:ext uri="{FF2B5EF4-FFF2-40B4-BE49-F238E27FC236}">
              <a16:creationId xmlns:a16="http://schemas.microsoft.com/office/drawing/2014/main" id="{00000000-0008-0000-0600-000019020000}"/>
            </a:ext>
          </a:extLst>
        </xdr:cNvPr>
        <xdr:cNvSpPr/>
      </xdr:nvSpPr>
      <xdr:spPr>
        <a:xfrm>
          <a:off x="16268700" y="66870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37</xdr:row>
      <xdr:rowOff>131360</xdr:rowOff>
    </xdr:from>
    <xdr:ext cx="534377" cy="259045"/>
    <xdr:sp macro="" textlink="">
      <xdr:nvSpPr>
        <xdr:cNvPr id="538" name="災害復旧事業費該当値テキスト">
          <a:extLst>
            <a:ext uri="{FF2B5EF4-FFF2-40B4-BE49-F238E27FC236}">
              <a16:creationId xmlns:a16="http://schemas.microsoft.com/office/drawing/2014/main" id="{00000000-0008-0000-0600-00001A020000}"/>
            </a:ext>
          </a:extLst>
        </xdr:cNvPr>
        <xdr:cNvSpPr txBox="1"/>
      </xdr:nvSpPr>
      <xdr:spPr>
        <a:xfrm>
          <a:off x="16370300" y="64750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14,559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38</xdr:row>
      <xdr:rowOff>162519</xdr:rowOff>
    </xdr:from>
    <xdr:to>
      <xdr:col>81</xdr:col>
      <xdr:colOff>101600</xdr:colOff>
      <xdr:row>39</xdr:row>
      <xdr:rowOff>92669</xdr:rowOff>
    </xdr:to>
    <xdr:sp macro="" textlink="">
      <xdr:nvSpPr>
        <xdr:cNvPr id="539" name="楕円 538">
          <a:extLst>
            <a:ext uri="{FF2B5EF4-FFF2-40B4-BE49-F238E27FC236}">
              <a16:creationId xmlns:a16="http://schemas.microsoft.com/office/drawing/2014/main" id="{00000000-0008-0000-0600-00001B020000}"/>
            </a:ext>
          </a:extLst>
        </xdr:cNvPr>
        <xdr:cNvSpPr/>
      </xdr:nvSpPr>
      <xdr:spPr>
        <a:xfrm>
          <a:off x="15430500" y="66776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37</xdr:row>
      <xdr:rowOff>109196</xdr:rowOff>
    </xdr:from>
    <xdr:ext cx="534377" cy="259045"/>
    <xdr:sp macro="" textlink="">
      <xdr:nvSpPr>
        <xdr:cNvPr id="540" name="テキスト ボックス 539">
          <a:extLst>
            <a:ext uri="{FF2B5EF4-FFF2-40B4-BE49-F238E27FC236}">
              <a16:creationId xmlns:a16="http://schemas.microsoft.com/office/drawing/2014/main" id="{00000000-0008-0000-0600-00001C020000}"/>
            </a:ext>
          </a:extLst>
        </xdr:cNvPr>
        <xdr:cNvSpPr txBox="1"/>
      </xdr:nvSpPr>
      <xdr:spPr>
        <a:xfrm>
          <a:off x="15214111" y="64528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17,457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38</xdr:row>
      <xdr:rowOff>112018</xdr:rowOff>
    </xdr:from>
    <xdr:to>
      <xdr:col>76</xdr:col>
      <xdr:colOff>165100</xdr:colOff>
      <xdr:row>39</xdr:row>
      <xdr:rowOff>42168</xdr:rowOff>
    </xdr:to>
    <xdr:sp macro="" textlink="">
      <xdr:nvSpPr>
        <xdr:cNvPr id="541" name="楕円 540">
          <a:extLst>
            <a:ext uri="{FF2B5EF4-FFF2-40B4-BE49-F238E27FC236}">
              <a16:creationId xmlns:a16="http://schemas.microsoft.com/office/drawing/2014/main" id="{00000000-0008-0000-0600-00001D020000}"/>
            </a:ext>
          </a:extLst>
        </xdr:cNvPr>
        <xdr:cNvSpPr/>
      </xdr:nvSpPr>
      <xdr:spPr>
        <a:xfrm>
          <a:off x="14541500" y="66271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37</xdr:row>
      <xdr:rowOff>58695</xdr:rowOff>
    </xdr:from>
    <xdr:ext cx="534377" cy="259045"/>
    <xdr:sp macro="" textlink="">
      <xdr:nvSpPr>
        <xdr:cNvPr id="542" name="テキスト ボックス 541">
          <a:extLst>
            <a:ext uri="{FF2B5EF4-FFF2-40B4-BE49-F238E27FC236}">
              <a16:creationId xmlns:a16="http://schemas.microsoft.com/office/drawing/2014/main" id="{00000000-0008-0000-0600-00001E020000}"/>
            </a:ext>
          </a:extLst>
        </xdr:cNvPr>
        <xdr:cNvSpPr txBox="1"/>
      </xdr:nvSpPr>
      <xdr:spPr>
        <a:xfrm>
          <a:off x="14325111" y="64023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32,921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38</xdr:row>
      <xdr:rowOff>115950</xdr:rowOff>
    </xdr:from>
    <xdr:to>
      <xdr:col>72</xdr:col>
      <xdr:colOff>38100</xdr:colOff>
      <xdr:row>39</xdr:row>
      <xdr:rowOff>46100</xdr:rowOff>
    </xdr:to>
    <xdr:sp macro="" textlink="">
      <xdr:nvSpPr>
        <xdr:cNvPr id="543" name="楕円 542">
          <a:extLst>
            <a:ext uri="{FF2B5EF4-FFF2-40B4-BE49-F238E27FC236}">
              <a16:creationId xmlns:a16="http://schemas.microsoft.com/office/drawing/2014/main" id="{00000000-0008-0000-0600-00001F020000}"/>
            </a:ext>
          </a:extLst>
        </xdr:cNvPr>
        <xdr:cNvSpPr/>
      </xdr:nvSpPr>
      <xdr:spPr>
        <a:xfrm>
          <a:off x="13652500" y="66310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37</xdr:row>
      <xdr:rowOff>62627</xdr:rowOff>
    </xdr:from>
    <xdr:ext cx="534377" cy="259045"/>
    <xdr:sp macro="" textlink="">
      <xdr:nvSpPr>
        <xdr:cNvPr id="544" name="テキスト ボックス 543">
          <a:extLst>
            <a:ext uri="{FF2B5EF4-FFF2-40B4-BE49-F238E27FC236}">
              <a16:creationId xmlns:a16="http://schemas.microsoft.com/office/drawing/2014/main" id="{00000000-0008-0000-0600-000020020000}"/>
            </a:ext>
          </a:extLst>
        </xdr:cNvPr>
        <xdr:cNvSpPr txBox="1"/>
      </xdr:nvSpPr>
      <xdr:spPr>
        <a:xfrm>
          <a:off x="13436111" y="64062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31,717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50264</xdr:rowOff>
    </xdr:from>
    <xdr:to>
      <xdr:col>67</xdr:col>
      <xdr:colOff>101600</xdr:colOff>
      <xdr:row>38</xdr:row>
      <xdr:rowOff>151864</xdr:rowOff>
    </xdr:to>
    <xdr:sp macro="" textlink="">
      <xdr:nvSpPr>
        <xdr:cNvPr id="545" name="楕円 544">
          <a:extLst>
            <a:ext uri="{FF2B5EF4-FFF2-40B4-BE49-F238E27FC236}">
              <a16:creationId xmlns:a16="http://schemas.microsoft.com/office/drawing/2014/main" id="{00000000-0008-0000-0600-000021020000}"/>
            </a:ext>
          </a:extLst>
        </xdr:cNvPr>
        <xdr:cNvSpPr/>
      </xdr:nvSpPr>
      <xdr:spPr>
        <a:xfrm>
          <a:off x="12763500" y="65653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36</xdr:row>
      <xdr:rowOff>168390</xdr:rowOff>
    </xdr:from>
    <xdr:ext cx="534377" cy="259045"/>
    <xdr:sp macro="" textlink="">
      <xdr:nvSpPr>
        <xdr:cNvPr id="546" name="テキスト ボックス 545">
          <a:extLst>
            <a:ext uri="{FF2B5EF4-FFF2-40B4-BE49-F238E27FC236}">
              <a16:creationId xmlns:a16="http://schemas.microsoft.com/office/drawing/2014/main" id="{00000000-0008-0000-0600-000022020000}"/>
            </a:ext>
          </a:extLst>
        </xdr:cNvPr>
        <xdr:cNvSpPr txBox="1"/>
      </xdr:nvSpPr>
      <xdr:spPr>
        <a:xfrm>
          <a:off x="12547111" y="63405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51,831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47" name="正方形/長方形 546">
          <a:extLst>
            <a:ext uri="{FF2B5EF4-FFF2-40B4-BE49-F238E27FC236}">
              <a16:creationId xmlns:a16="http://schemas.microsoft.com/office/drawing/2014/main" id="{00000000-0008-0000-0600-000023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失業対策事業費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48" name="正方形/長方形 547">
          <a:extLst>
            <a:ext uri="{FF2B5EF4-FFF2-40B4-BE49-F238E27FC236}">
              <a16:creationId xmlns:a16="http://schemas.microsoft.com/office/drawing/2014/main" id="{00000000-0008-0000-0600-000024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49" name="正方形/長方形 548">
          <a:extLst>
            <a:ext uri="{FF2B5EF4-FFF2-40B4-BE49-F238E27FC236}">
              <a16:creationId xmlns:a16="http://schemas.microsoft.com/office/drawing/2014/main" id="{00000000-0008-0000-0600-000025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50" name="正方形/長方形 549">
          <a:extLst>
            <a:ext uri="{FF2B5EF4-FFF2-40B4-BE49-F238E27FC236}">
              <a16:creationId xmlns:a16="http://schemas.microsoft.com/office/drawing/2014/main" id="{00000000-0008-0000-0600-000026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51" name="正方形/長方形 550">
          <a:extLst>
            <a:ext uri="{FF2B5EF4-FFF2-40B4-BE49-F238E27FC236}">
              <a16:creationId xmlns:a16="http://schemas.microsoft.com/office/drawing/2014/main" id="{00000000-0008-0000-0600-000027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52" name="正方形/長方形 551">
          <a:extLst>
            <a:ext uri="{FF2B5EF4-FFF2-40B4-BE49-F238E27FC236}">
              <a16:creationId xmlns:a16="http://schemas.microsoft.com/office/drawing/2014/main" id="{00000000-0008-0000-0600-000028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3" name="正方形/長方形 552">
          <a:extLst>
            <a:ext uri="{FF2B5EF4-FFF2-40B4-BE49-F238E27FC236}">
              <a16:creationId xmlns:a16="http://schemas.microsoft.com/office/drawing/2014/main" id="{00000000-0008-0000-0600-000029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4" name="正方形/長方形 553">
          <a:extLst>
            <a:ext uri="{FF2B5EF4-FFF2-40B4-BE49-F238E27FC236}">
              <a16:creationId xmlns:a16="http://schemas.microsoft.com/office/drawing/2014/main" id="{00000000-0008-0000-0600-00002A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55" name="テキスト ボックス 554">
          <a:extLst>
            <a:ext uri="{FF2B5EF4-FFF2-40B4-BE49-F238E27FC236}">
              <a16:creationId xmlns:a16="http://schemas.microsoft.com/office/drawing/2014/main" id="{00000000-0008-0000-0600-00002B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56" name="直線コネクタ 555">
          <a:extLst>
            <a:ext uri="{FF2B5EF4-FFF2-40B4-BE49-F238E27FC236}">
              <a16:creationId xmlns:a16="http://schemas.microsoft.com/office/drawing/2014/main" id="{00000000-0008-0000-0600-00002C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54</xdr:row>
      <xdr:rowOff>139700</xdr:rowOff>
    </xdr:from>
    <xdr:to>
      <xdr:col>89</xdr:col>
      <xdr:colOff>177800</xdr:colOff>
      <xdr:row>54</xdr:row>
      <xdr:rowOff>139700</xdr:rowOff>
    </xdr:to>
    <xdr:cxnSp macro="">
      <xdr:nvCxnSpPr>
        <xdr:cNvPr id="557" name="直線コネクタ 556">
          <a:extLst>
            <a:ext uri="{FF2B5EF4-FFF2-40B4-BE49-F238E27FC236}">
              <a16:creationId xmlns:a16="http://schemas.microsoft.com/office/drawing/2014/main" id="{00000000-0008-0000-0600-00002D020000}"/>
            </a:ext>
          </a:extLst>
        </xdr:cNvPr>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53</xdr:row>
      <xdr:rowOff>168927</xdr:rowOff>
    </xdr:from>
    <xdr:ext cx="248786" cy="259045"/>
    <xdr:sp macro="" textlink="">
      <xdr:nvSpPr>
        <xdr:cNvPr id="558" name="テキスト ボックス 557">
          <a:extLst>
            <a:ext uri="{FF2B5EF4-FFF2-40B4-BE49-F238E27FC236}">
              <a16:creationId xmlns:a16="http://schemas.microsoft.com/office/drawing/2014/main" id="{00000000-0008-0000-0600-00002E020000}"/>
            </a:ext>
          </a:extLst>
        </xdr:cNvPr>
        <xdr:cNvSpPr txBox="1"/>
      </xdr:nvSpPr>
      <xdr:spPr>
        <a:xfrm>
          <a:off x="12197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59" name="直線コネクタ 558">
          <a:extLst>
            <a:ext uri="{FF2B5EF4-FFF2-40B4-BE49-F238E27FC236}">
              <a16:creationId xmlns:a16="http://schemas.microsoft.com/office/drawing/2014/main" id="{00000000-0008-0000-0600-00002F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47</xdr:row>
      <xdr:rowOff>54627</xdr:rowOff>
    </xdr:from>
    <xdr:ext cx="248786" cy="259045"/>
    <xdr:sp macro="" textlink="">
      <xdr:nvSpPr>
        <xdr:cNvPr id="560" name="テキスト ボックス 559">
          <a:extLst>
            <a:ext uri="{FF2B5EF4-FFF2-40B4-BE49-F238E27FC236}">
              <a16:creationId xmlns:a16="http://schemas.microsoft.com/office/drawing/2014/main" id="{00000000-0008-0000-0600-000030020000}"/>
            </a:ext>
          </a:extLst>
        </xdr:cNvPr>
        <xdr:cNvSpPr txBox="1"/>
      </xdr:nvSpPr>
      <xdr:spPr>
        <a:xfrm>
          <a:off x="12197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61" name="失業対策事業費グラフ枠">
          <a:extLst>
            <a:ext uri="{FF2B5EF4-FFF2-40B4-BE49-F238E27FC236}">
              <a16:creationId xmlns:a16="http://schemas.microsoft.com/office/drawing/2014/main" id="{00000000-0008-0000-0600-000031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54</xdr:row>
      <xdr:rowOff>139700</xdr:rowOff>
    </xdr:from>
    <xdr:to>
      <xdr:col>85</xdr:col>
      <xdr:colOff>126364</xdr:colOff>
      <xdr:row>54</xdr:row>
      <xdr:rowOff>139700</xdr:rowOff>
    </xdr:to>
    <xdr:cxnSp macro="">
      <xdr:nvCxnSpPr>
        <xdr:cNvPr id="562" name="直線コネクタ 561">
          <a:extLst>
            <a:ext uri="{FF2B5EF4-FFF2-40B4-BE49-F238E27FC236}">
              <a16:creationId xmlns:a16="http://schemas.microsoft.com/office/drawing/2014/main" id="{00000000-0008-0000-0600-000032020000}"/>
            </a:ext>
          </a:extLst>
        </xdr:cNvPr>
        <xdr:cNvCxnSpPr/>
      </xdr:nvCxnSpPr>
      <xdr:spPr>
        <a:xfrm>
          <a:off x="16317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10177</xdr:rowOff>
    </xdr:from>
    <xdr:ext cx="249299" cy="259045"/>
    <xdr:sp macro="" textlink="">
      <xdr:nvSpPr>
        <xdr:cNvPr id="563" name="失業対策事業費最小値テキスト">
          <a:extLst>
            <a:ext uri="{FF2B5EF4-FFF2-40B4-BE49-F238E27FC236}">
              <a16:creationId xmlns:a16="http://schemas.microsoft.com/office/drawing/2014/main" id="{00000000-0008-0000-0600-000033020000}"/>
            </a:ext>
          </a:extLst>
        </xdr:cNvPr>
        <xdr:cNvSpPr txBox="1"/>
      </xdr:nvSpPr>
      <xdr:spPr>
        <a:xfrm>
          <a:off x="16370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64" name="直線コネクタ 563">
          <a:extLst>
            <a:ext uri="{FF2B5EF4-FFF2-40B4-BE49-F238E27FC236}">
              <a16:creationId xmlns:a16="http://schemas.microsoft.com/office/drawing/2014/main" id="{00000000-0008-0000-0600-000034020000}"/>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53</xdr:row>
      <xdr:rowOff>10177</xdr:rowOff>
    </xdr:from>
    <xdr:ext cx="249299" cy="259045"/>
    <xdr:sp macro="" textlink="">
      <xdr:nvSpPr>
        <xdr:cNvPr id="565" name="失業対策事業費最大値テキスト">
          <a:extLst>
            <a:ext uri="{FF2B5EF4-FFF2-40B4-BE49-F238E27FC236}">
              <a16:creationId xmlns:a16="http://schemas.microsoft.com/office/drawing/2014/main" id="{00000000-0008-0000-0600-000035020000}"/>
            </a:ext>
          </a:extLst>
        </xdr:cNvPr>
        <xdr:cNvSpPr txBox="1"/>
      </xdr:nvSpPr>
      <xdr:spPr>
        <a:xfrm>
          <a:off x="16370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66" name="直線コネクタ 565">
          <a:extLst>
            <a:ext uri="{FF2B5EF4-FFF2-40B4-BE49-F238E27FC236}">
              <a16:creationId xmlns:a16="http://schemas.microsoft.com/office/drawing/2014/main" id="{00000000-0008-0000-0600-000036020000}"/>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54</xdr:row>
      <xdr:rowOff>139700</xdr:rowOff>
    </xdr:from>
    <xdr:to>
      <xdr:col>85</xdr:col>
      <xdr:colOff>127000</xdr:colOff>
      <xdr:row>54</xdr:row>
      <xdr:rowOff>139700</xdr:rowOff>
    </xdr:to>
    <xdr:cxnSp macro="">
      <xdr:nvCxnSpPr>
        <xdr:cNvPr id="567" name="直線コネクタ 566">
          <a:extLst>
            <a:ext uri="{FF2B5EF4-FFF2-40B4-BE49-F238E27FC236}">
              <a16:creationId xmlns:a16="http://schemas.microsoft.com/office/drawing/2014/main" id="{00000000-0008-0000-0600-000037020000}"/>
            </a:ext>
          </a:extLst>
        </xdr:cNvPr>
        <xdr:cNvCxnSpPr/>
      </xdr:nvCxnSpPr>
      <xdr:spPr>
        <a:xfrm>
          <a:off x="15481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54</xdr:row>
      <xdr:rowOff>67327</xdr:rowOff>
    </xdr:from>
    <xdr:ext cx="249299" cy="259045"/>
    <xdr:sp macro="" textlink="">
      <xdr:nvSpPr>
        <xdr:cNvPr id="568" name="失業対策事業費平均値テキスト">
          <a:extLst>
            <a:ext uri="{FF2B5EF4-FFF2-40B4-BE49-F238E27FC236}">
              <a16:creationId xmlns:a16="http://schemas.microsoft.com/office/drawing/2014/main" id="{00000000-0008-0000-0600-000038020000}"/>
            </a:ext>
          </a:extLst>
        </xdr:cNvPr>
        <xdr:cNvSpPr txBox="1"/>
      </xdr:nvSpPr>
      <xdr:spPr>
        <a:xfrm>
          <a:off x="16370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69" name="フローチャート: 判断 568">
          <a:extLst>
            <a:ext uri="{FF2B5EF4-FFF2-40B4-BE49-F238E27FC236}">
              <a16:creationId xmlns:a16="http://schemas.microsoft.com/office/drawing/2014/main" id="{00000000-0008-0000-0600-000039020000}"/>
            </a:ext>
          </a:extLst>
        </xdr:cNvPr>
        <xdr:cNvSpPr/>
      </xdr:nvSpPr>
      <xdr:spPr>
        <a:xfrm>
          <a:off x="16268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54</xdr:row>
      <xdr:rowOff>139700</xdr:rowOff>
    </xdr:from>
    <xdr:to>
      <xdr:col>81</xdr:col>
      <xdr:colOff>50800</xdr:colOff>
      <xdr:row>54</xdr:row>
      <xdr:rowOff>139700</xdr:rowOff>
    </xdr:to>
    <xdr:cxnSp macro="">
      <xdr:nvCxnSpPr>
        <xdr:cNvPr id="570" name="直線コネクタ 569">
          <a:extLst>
            <a:ext uri="{FF2B5EF4-FFF2-40B4-BE49-F238E27FC236}">
              <a16:creationId xmlns:a16="http://schemas.microsoft.com/office/drawing/2014/main" id="{00000000-0008-0000-0600-00003A020000}"/>
            </a:ext>
          </a:extLst>
        </xdr:cNvPr>
        <xdr:cNvCxnSpPr/>
      </xdr:nvCxnSpPr>
      <xdr:spPr>
        <a:xfrm>
          <a:off x="14592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54</xdr:row>
      <xdr:rowOff>88900</xdr:rowOff>
    </xdr:from>
    <xdr:to>
      <xdr:col>81</xdr:col>
      <xdr:colOff>101600</xdr:colOff>
      <xdr:row>55</xdr:row>
      <xdr:rowOff>19050</xdr:rowOff>
    </xdr:to>
    <xdr:sp macro="" textlink="">
      <xdr:nvSpPr>
        <xdr:cNvPr id="571" name="フローチャート: 判断 570">
          <a:extLst>
            <a:ext uri="{FF2B5EF4-FFF2-40B4-BE49-F238E27FC236}">
              <a16:creationId xmlns:a16="http://schemas.microsoft.com/office/drawing/2014/main" id="{00000000-0008-0000-0600-00003B020000}"/>
            </a:ext>
          </a:extLst>
        </xdr:cNvPr>
        <xdr:cNvSpPr/>
      </xdr:nvSpPr>
      <xdr:spPr>
        <a:xfrm>
          <a:off x="15430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55</xdr:row>
      <xdr:rowOff>10177</xdr:rowOff>
    </xdr:from>
    <xdr:ext cx="249299" cy="259045"/>
    <xdr:sp macro="" textlink="">
      <xdr:nvSpPr>
        <xdr:cNvPr id="572" name="テキスト ボックス 571">
          <a:extLst>
            <a:ext uri="{FF2B5EF4-FFF2-40B4-BE49-F238E27FC236}">
              <a16:creationId xmlns:a16="http://schemas.microsoft.com/office/drawing/2014/main" id="{00000000-0008-0000-0600-00003C020000}"/>
            </a:ext>
          </a:extLst>
        </xdr:cNvPr>
        <xdr:cNvSpPr txBox="1"/>
      </xdr:nvSpPr>
      <xdr:spPr>
        <a:xfrm>
          <a:off x="15356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54</xdr:row>
      <xdr:rowOff>139700</xdr:rowOff>
    </xdr:from>
    <xdr:to>
      <xdr:col>76</xdr:col>
      <xdr:colOff>114300</xdr:colOff>
      <xdr:row>54</xdr:row>
      <xdr:rowOff>139700</xdr:rowOff>
    </xdr:to>
    <xdr:cxnSp macro="">
      <xdr:nvCxnSpPr>
        <xdr:cNvPr id="573" name="直線コネクタ 572">
          <a:extLst>
            <a:ext uri="{FF2B5EF4-FFF2-40B4-BE49-F238E27FC236}">
              <a16:creationId xmlns:a16="http://schemas.microsoft.com/office/drawing/2014/main" id="{00000000-0008-0000-0600-00003D020000}"/>
            </a:ext>
          </a:extLst>
        </xdr:cNvPr>
        <xdr:cNvCxnSpPr/>
      </xdr:nvCxnSpPr>
      <xdr:spPr>
        <a:xfrm>
          <a:off x="13703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54</xdr:row>
      <xdr:rowOff>88900</xdr:rowOff>
    </xdr:from>
    <xdr:to>
      <xdr:col>76</xdr:col>
      <xdr:colOff>165100</xdr:colOff>
      <xdr:row>55</xdr:row>
      <xdr:rowOff>19050</xdr:rowOff>
    </xdr:to>
    <xdr:sp macro="" textlink="">
      <xdr:nvSpPr>
        <xdr:cNvPr id="574" name="フローチャート: 判断 573">
          <a:extLst>
            <a:ext uri="{FF2B5EF4-FFF2-40B4-BE49-F238E27FC236}">
              <a16:creationId xmlns:a16="http://schemas.microsoft.com/office/drawing/2014/main" id="{00000000-0008-0000-0600-00003E020000}"/>
            </a:ext>
          </a:extLst>
        </xdr:cNvPr>
        <xdr:cNvSpPr/>
      </xdr:nvSpPr>
      <xdr:spPr>
        <a:xfrm>
          <a:off x="14541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55</xdr:row>
      <xdr:rowOff>10177</xdr:rowOff>
    </xdr:from>
    <xdr:ext cx="249299" cy="259045"/>
    <xdr:sp macro="" textlink="">
      <xdr:nvSpPr>
        <xdr:cNvPr id="575" name="テキスト ボックス 574">
          <a:extLst>
            <a:ext uri="{FF2B5EF4-FFF2-40B4-BE49-F238E27FC236}">
              <a16:creationId xmlns:a16="http://schemas.microsoft.com/office/drawing/2014/main" id="{00000000-0008-0000-0600-00003F020000}"/>
            </a:ext>
          </a:extLst>
        </xdr:cNvPr>
        <xdr:cNvSpPr txBox="1"/>
      </xdr:nvSpPr>
      <xdr:spPr>
        <a:xfrm>
          <a:off x="14467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54</xdr:row>
      <xdr:rowOff>139700</xdr:rowOff>
    </xdr:from>
    <xdr:to>
      <xdr:col>71</xdr:col>
      <xdr:colOff>177800</xdr:colOff>
      <xdr:row>54</xdr:row>
      <xdr:rowOff>139700</xdr:rowOff>
    </xdr:to>
    <xdr:cxnSp macro="">
      <xdr:nvCxnSpPr>
        <xdr:cNvPr id="576" name="直線コネクタ 575">
          <a:extLst>
            <a:ext uri="{FF2B5EF4-FFF2-40B4-BE49-F238E27FC236}">
              <a16:creationId xmlns:a16="http://schemas.microsoft.com/office/drawing/2014/main" id="{00000000-0008-0000-0600-000040020000}"/>
            </a:ext>
          </a:extLst>
        </xdr:cNvPr>
        <xdr:cNvCxnSpPr/>
      </xdr:nvCxnSpPr>
      <xdr:spPr>
        <a:xfrm>
          <a:off x="1281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54</xdr:row>
      <xdr:rowOff>88900</xdr:rowOff>
    </xdr:from>
    <xdr:to>
      <xdr:col>72</xdr:col>
      <xdr:colOff>38100</xdr:colOff>
      <xdr:row>55</xdr:row>
      <xdr:rowOff>19050</xdr:rowOff>
    </xdr:to>
    <xdr:sp macro="" textlink="">
      <xdr:nvSpPr>
        <xdr:cNvPr id="577" name="フローチャート: 判断 576">
          <a:extLst>
            <a:ext uri="{FF2B5EF4-FFF2-40B4-BE49-F238E27FC236}">
              <a16:creationId xmlns:a16="http://schemas.microsoft.com/office/drawing/2014/main" id="{00000000-0008-0000-0600-000041020000}"/>
            </a:ext>
          </a:extLst>
        </xdr:cNvPr>
        <xdr:cNvSpPr/>
      </xdr:nvSpPr>
      <xdr:spPr>
        <a:xfrm>
          <a:off x="1365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55</xdr:row>
      <xdr:rowOff>10177</xdr:rowOff>
    </xdr:from>
    <xdr:ext cx="249299" cy="259045"/>
    <xdr:sp macro="" textlink="">
      <xdr:nvSpPr>
        <xdr:cNvPr id="578" name="テキスト ボックス 577">
          <a:extLst>
            <a:ext uri="{FF2B5EF4-FFF2-40B4-BE49-F238E27FC236}">
              <a16:creationId xmlns:a16="http://schemas.microsoft.com/office/drawing/2014/main" id="{00000000-0008-0000-0600-000042020000}"/>
            </a:ext>
          </a:extLst>
        </xdr:cNvPr>
        <xdr:cNvSpPr txBox="1"/>
      </xdr:nvSpPr>
      <xdr:spPr>
        <a:xfrm>
          <a:off x="1357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79" name="フローチャート: 判断 578">
          <a:extLst>
            <a:ext uri="{FF2B5EF4-FFF2-40B4-BE49-F238E27FC236}">
              <a16:creationId xmlns:a16="http://schemas.microsoft.com/office/drawing/2014/main" id="{00000000-0008-0000-0600-000043020000}"/>
            </a:ext>
          </a:extLst>
        </xdr:cNvPr>
        <xdr:cNvSpPr/>
      </xdr:nvSpPr>
      <xdr:spPr>
        <a:xfrm>
          <a:off x="1276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55</xdr:row>
      <xdr:rowOff>10177</xdr:rowOff>
    </xdr:from>
    <xdr:ext cx="249299" cy="259045"/>
    <xdr:sp macro="" textlink="">
      <xdr:nvSpPr>
        <xdr:cNvPr id="580" name="テキスト ボックス 579">
          <a:extLst>
            <a:ext uri="{FF2B5EF4-FFF2-40B4-BE49-F238E27FC236}">
              <a16:creationId xmlns:a16="http://schemas.microsoft.com/office/drawing/2014/main" id="{00000000-0008-0000-0600-000044020000}"/>
            </a:ext>
          </a:extLst>
        </xdr:cNvPr>
        <xdr:cNvSpPr txBox="1"/>
      </xdr:nvSpPr>
      <xdr:spPr>
        <a:xfrm>
          <a:off x="1268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81" name="テキスト ボックス 580">
          <a:extLst>
            <a:ext uri="{FF2B5EF4-FFF2-40B4-BE49-F238E27FC236}">
              <a16:creationId xmlns:a16="http://schemas.microsoft.com/office/drawing/2014/main" id="{00000000-0008-0000-0600-000045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82" name="テキスト ボックス 581">
          <a:extLst>
            <a:ext uri="{FF2B5EF4-FFF2-40B4-BE49-F238E27FC236}">
              <a16:creationId xmlns:a16="http://schemas.microsoft.com/office/drawing/2014/main" id="{00000000-0008-0000-0600-000046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83" name="テキスト ボックス 582">
          <a:extLst>
            <a:ext uri="{FF2B5EF4-FFF2-40B4-BE49-F238E27FC236}">
              <a16:creationId xmlns:a16="http://schemas.microsoft.com/office/drawing/2014/main" id="{00000000-0008-0000-0600-000047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84" name="テキスト ボックス 583">
          <a:extLst>
            <a:ext uri="{FF2B5EF4-FFF2-40B4-BE49-F238E27FC236}">
              <a16:creationId xmlns:a16="http://schemas.microsoft.com/office/drawing/2014/main" id="{00000000-0008-0000-0600-000048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85" name="テキスト ボックス 584">
          <a:extLst>
            <a:ext uri="{FF2B5EF4-FFF2-40B4-BE49-F238E27FC236}">
              <a16:creationId xmlns:a16="http://schemas.microsoft.com/office/drawing/2014/main" id="{00000000-0008-0000-0600-000049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86" name="楕円 585">
          <a:extLst>
            <a:ext uri="{FF2B5EF4-FFF2-40B4-BE49-F238E27FC236}">
              <a16:creationId xmlns:a16="http://schemas.microsoft.com/office/drawing/2014/main" id="{00000000-0008-0000-0600-00004A020000}"/>
            </a:ext>
          </a:extLst>
        </xdr:cNvPr>
        <xdr:cNvSpPr/>
      </xdr:nvSpPr>
      <xdr:spPr>
        <a:xfrm>
          <a:off x="16268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53</xdr:row>
      <xdr:rowOff>124477</xdr:rowOff>
    </xdr:from>
    <xdr:ext cx="249299" cy="259045"/>
    <xdr:sp macro="" textlink="">
      <xdr:nvSpPr>
        <xdr:cNvPr id="587" name="失業対策事業費該当値テキスト">
          <a:extLst>
            <a:ext uri="{FF2B5EF4-FFF2-40B4-BE49-F238E27FC236}">
              <a16:creationId xmlns:a16="http://schemas.microsoft.com/office/drawing/2014/main" id="{00000000-0008-0000-0600-00004B020000}"/>
            </a:ext>
          </a:extLst>
        </xdr:cNvPr>
        <xdr:cNvSpPr txBox="1"/>
      </xdr:nvSpPr>
      <xdr:spPr>
        <a:xfrm>
          <a:off x="16370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54</xdr:row>
      <xdr:rowOff>88900</xdr:rowOff>
    </xdr:from>
    <xdr:to>
      <xdr:col>81</xdr:col>
      <xdr:colOff>101600</xdr:colOff>
      <xdr:row>55</xdr:row>
      <xdr:rowOff>19050</xdr:rowOff>
    </xdr:to>
    <xdr:sp macro="" textlink="">
      <xdr:nvSpPr>
        <xdr:cNvPr id="588" name="楕円 587">
          <a:extLst>
            <a:ext uri="{FF2B5EF4-FFF2-40B4-BE49-F238E27FC236}">
              <a16:creationId xmlns:a16="http://schemas.microsoft.com/office/drawing/2014/main" id="{00000000-0008-0000-0600-00004C020000}"/>
            </a:ext>
          </a:extLst>
        </xdr:cNvPr>
        <xdr:cNvSpPr/>
      </xdr:nvSpPr>
      <xdr:spPr>
        <a:xfrm>
          <a:off x="15430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53</xdr:row>
      <xdr:rowOff>35577</xdr:rowOff>
    </xdr:from>
    <xdr:ext cx="249299" cy="259045"/>
    <xdr:sp macro="" textlink="">
      <xdr:nvSpPr>
        <xdr:cNvPr id="589" name="テキスト ボックス 588">
          <a:extLst>
            <a:ext uri="{FF2B5EF4-FFF2-40B4-BE49-F238E27FC236}">
              <a16:creationId xmlns:a16="http://schemas.microsoft.com/office/drawing/2014/main" id="{00000000-0008-0000-0600-00004D020000}"/>
            </a:ext>
          </a:extLst>
        </xdr:cNvPr>
        <xdr:cNvSpPr txBox="1"/>
      </xdr:nvSpPr>
      <xdr:spPr>
        <a:xfrm>
          <a:off x="15356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54</xdr:row>
      <xdr:rowOff>88900</xdr:rowOff>
    </xdr:from>
    <xdr:to>
      <xdr:col>76</xdr:col>
      <xdr:colOff>165100</xdr:colOff>
      <xdr:row>55</xdr:row>
      <xdr:rowOff>19050</xdr:rowOff>
    </xdr:to>
    <xdr:sp macro="" textlink="">
      <xdr:nvSpPr>
        <xdr:cNvPr id="590" name="楕円 589">
          <a:extLst>
            <a:ext uri="{FF2B5EF4-FFF2-40B4-BE49-F238E27FC236}">
              <a16:creationId xmlns:a16="http://schemas.microsoft.com/office/drawing/2014/main" id="{00000000-0008-0000-0600-00004E020000}"/>
            </a:ext>
          </a:extLst>
        </xdr:cNvPr>
        <xdr:cNvSpPr/>
      </xdr:nvSpPr>
      <xdr:spPr>
        <a:xfrm>
          <a:off x="14541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53</xdr:row>
      <xdr:rowOff>35577</xdr:rowOff>
    </xdr:from>
    <xdr:ext cx="249299" cy="259045"/>
    <xdr:sp macro="" textlink="">
      <xdr:nvSpPr>
        <xdr:cNvPr id="591" name="テキスト ボックス 590">
          <a:extLst>
            <a:ext uri="{FF2B5EF4-FFF2-40B4-BE49-F238E27FC236}">
              <a16:creationId xmlns:a16="http://schemas.microsoft.com/office/drawing/2014/main" id="{00000000-0008-0000-0600-00004F020000}"/>
            </a:ext>
          </a:extLst>
        </xdr:cNvPr>
        <xdr:cNvSpPr txBox="1"/>
      </xdr:nvSpPr>
      <xdr:spPr>
        <a:xfrm>
          <a:off x="14467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54</xdr:row>
      <xdr:rowOff>88900</xdr:rowOff>
    </xdr:from>
    <xdr:to>
      <xdr:col>72</xdr:col>
      <xdr:colOff>38100</xdr:colOff>
      <xdr:row>55</xdr:row>
      <xdr:rowOff>19050</xdr:rowOff>
    </xdr:to>
    <xdr:sp macro="" textlink="">
      <xdr:nvSpPr>
        <xdr:cNvPr id="592" name="楕円 591">
          <a:extLst>
            <a:ext uri="{FF2B5EF4-FFF2-40B4-BE49-F238E27FC236}">
              <a16:creationId xmlns:a16="http://schemas.microsoft.com/office/drawing/2014/main" id="{00000000-0008-0000-0600-000050020000}"/>
            </a:ext>
          </a:extLst>
        </xdr:cNvPr>
        <xdr:cNvSpPr/>
      </xdr:nvSpPr>
      <xdr:spPr>
        <a:xfrm>
          <a:off x="1365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53</xdr:row>
      <xdr:rowOff>35577</xdr:rowOff>
    </xdr:from>
    <xdr:ext cx="249299" cy="259045"/>
    <xdr:sp macro="" textlink="">
      <xdr:nvSpPr>
        <xdr:cNvPr id="593" name="テキスト ボックス 592">
          <a:extLst>
            <a:ext uri="{FF2B5EF4-FFF2-40B4-BE49-F238E27FC236}">
              <a16:creationId xmlns:a16="http://schemas.microsoft.com/office/drawing/2014/main" id="{00000000-0008-0000-0600-000051020000}"/>
            </a:ext>
          </a:extLst>
        </xdr:cNvPr>
        <xdr:cNvSpPr txBox="1"/>
      </xdr:nvSpPr>
      <xdr:spPr>
        <a:xfrm>
          <a:off x="1357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94" name="楕円 593">
          <a:extLst>
            <a:ext uri="{FF2B5EF4-FFF2-40B4-BE49-F238E27FC236}">
              <a16:creationId xmlns:a16="http://schemas.microsoft.com/office/drawing/2014/main" id="{00000000-0008-0000-0600-000052020000}"/>
            </a:ext>
          </a:extLst>
        </xdr:cNvPr>
        <xdr:cNvSpPr/>
      </xdr:nvSpPr>
      <xdr:spPr>
        <a:xfrm>
          <a:off x="1276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53</xdr:row>
      <xdr:rowOff>35577</xdr:rowOff>
    </xdr:from>
    <xdr:ext cx="249299" cy="259045"/>
    <xdr:sp macro="" textlink="">
      <xdr:nvSpPr>
        <xdr:cNvPr id="595" name="テキスト ボックス 594">
          <a:extLst>
            <a:ext uri="{FF2B5EF4-FFF2-40B4-BE49-F238E27FC236}">
              <a16:creationId xmlns:a16="http://schemas.microsoft.com/office/drawing/2014/main" id="{00000000-0008-0000-0600-000053020000}"/>
            </a:ext>
          </a:extLst>
        </xdr:cNvPr>
        <xdr:cNvSpPr txBox="1"/>
      </xdr:nvSpPr>
      <xdr:spPr>
        <a:xfrm>
          <a:off x="1268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596" name="正方形/長方形 595">
          <a:extLst>
            <a:ext uri="{FF2B5EF4-FFF2-40B4-BE49-F238E27FC236}">
              <a16:creationId xmlns:a16="http://schemas.microsoft.com/office/drawing/2014/main" id="{00000000-0008-0000-0600-000054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597" name="正方形/長方形 596">
          <a:extLst>
            <a:ext uri="{FF2B5EF4-FFF2-40B4-BE49-F238E27FC236}">
              <a16:creationId xmlns:a16="http://schemas.microsoft.com/office/drawing/2014/main" id="{00000000-0008-0000-0600-000055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598" name="正方形/長方形 597">
          <a:extLst>
            <a:ext uri="{FF2B5EF4-FFF2-40B4-BE49-F238E27FC236}">
              <a16:creationId xmlns:a16="http://schemas.microsoft.com/office/drawing/2014/main" id="{00000000-0008-0000-0600-000056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599" name="正方形/長方形 598">
          <a:extLst>
            <a:ext uri="{FF2B5EF4-FFF2-40B4-BE49-F238E27FC236}">
              <a16:creationId xmlns:a16="http://schemas.microsoft.com/office/drawing/2014/main" id="{00000000-0008-0000-0600-000057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00" name="正方形/長方形 599">
          <a:extLst>
            <a:ext uri="{FF2B5EF4-FFF2-40B4-BE49-F238E27FC236}">
              <a16:creationId xmlns:a16="http://schemas.microsoft.com/office/drawing/2014/main" id="{00000000-0008-0000-0600-000058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43,555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01" name="正方形/長方形 600">
          <a:extLst>
            <a:ext uri="{FF2B5EF4-FFF2-40B4-BE49-F238E27FC236}">
              <a16:creationId xmlns:a16="http://schemas.microsoft.com/office/drawing/2014/main" id="{00000000-0008-0000-0600-000059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02" name="正方形/長方形 601">
          <a:extLst>
            <a:ext uri="{FF2B5EF4-FFF2-40B4-BE49-F238E27FC236}">
              <a16:creationId xmlns:a16="http://schemas.microsoft.com/office/drawing/2014/main" id="{00000000-0008-0000-0600-00005A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51,551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03" name="正方形/長方形 602">
          <a:extLst>
            <a:ext uri="{FF2B5EF4-FFF2-40B4-BE49-F238E27FC236}">
              <a16:creationId xmlns:a16="http://schemas.microsoft.com/office/drawing/2014/main" id="{00000000-0008-0000-0600-00005B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04" name="テキスト ボックス 603">
          <a:extLst>
            <a:ext uri="{FF2B5EF4-FFF2-40B4-BE49-F238E27FC236}">
              <a16:creationId xmlns:a16="http://schemas.microsoft.com/office/drawing/2014/main" id="{00000000-0008-0000-0600-00005C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05" name="直線コネクタ 604">
          <a:extLst>
            <a:ext uri="{FF2B5EF4-FFF2-40B4-BE49-F238E27FC236}">
              <a16:creationId xmlns:a16="http://schemas.microsoft.com/office/drawing/2014/main" id="{00000000-0008-0000-0600-00005D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78</xdr:row>
      <xdr:rowOff>139700</xdr:rowOff>
    </xdr:from>
    <xdr:to>
      <xdr:col>89</xdr:col>
      <xdr:colOff>177800</xdr:colOff>
      <xdr:row>78</xdr:row>
      <xdr:rowOff>139700</xdr:rowOff>
    </xdr:to>
    <xdr:cxnSp macro="">
      <xdr:nvCxnSpPr>
        <xdr:cNvPr id="606" name="直線コネクタ 605">
          <a:extLst>
            <a:ext uri="{FF2B5EF4-FFF2-40B4-BE49-F238E27FC236}">
              <a16:creationId xmlns:a16="http://schemas.microsoft.com/office/drawing/2014/main" id="{00000000-0008-0000-0600-00005E020000}"/>
            </a:ext>
          </a:extLst>
        </xdr:cNvPr>
        <xdr:cNvCxnSpPr/>
      </xdr:nvCxnSpPr>
      <xdr:spPr>
        <a:xfrm>
          <a:off x="12446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77</xdr:row>
      <xdr:rowOff>168927</xdr:rowOff>
    </xdr:from>
    <xdr:ext cx="248786" cy="259045"/>
    <xdr:sp macro="" textlink="">
      <xdr:nvSpPr>
        <xdr:cNvPr id="607" name="テキスト ボックス 606">
          <a:extLst>
            <a:ext uri="{FF2B5EF4-FFF2-40B4-BE49-F238E27FC236}">
              <a16:creationId xmlns:a16="http://schemas.microsoft.com/office/drawing/2014/main" id="{00000000-0008-0000-0600-00005F020000}"/>
            </a:ext>
          </a:extLst>
        </xdr:cNvPr>
        <xdr:cNvSpPr txBox="1"/>
      </xdr:nvSpPr>
      <xdr:spPr>
        <a:xfrm>
          <a:off x="12197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76</xdr:row>
      <xdr:rowOff>25400</xdr:rowOff>
    </xdr:from>
    <xdr:to>
      <xdr:col>89</xdr:col>
      <xdr:colOff>177800</xdr:colOff>
      <xdr:row>76</xdr:row>
      <xdr:rowOff>25400</xdr:rowOff>
    </xdr:to>
    <xdr:cxnSp macro="">
      <xdr:nvCxnSpPr>
        <xdr:cNvPr id="608" name="直線コネクタ 607">
          <a:extLst>
            <a:ext uri="{FF2B5EF4-FFF2-40B4-BE49-F238E27FC236}">
              <a16:creationId xmlns:a16="http://schemas.microsoft.com/office/drawing/2014/main" id="{00000000-0008-0000-0600-000060020000}"/>
            </a:ext>
          </a:extLst>
        </xdr:cNvPr>
        <xdr:cNvCxnSpPr/>
      </xdr:nvCxnSpPr>
      <xdr:spPr>
        <a:xfrm>
          <a:off x="12446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75</xdr:row>
      <xdr:rowOff>54627</xdr:rowOff>
    </xdr:from>
    <xdr:ext cx="595419" cy="259045"/>
    <xdr:sp macro="" textlink="">
      <xdr:nvSpPr>
        <xdr:cNvPr id="609" name="テキスト ボックス 608">
          <a:extLst>
            <a:ext uri="{FF2B5EF4-FFF2-40B4-BE49-F238E27FC236}">
              <a16:creationId xmlns:a16="http://schemas.microsoft.com/office/drawing/2014/main" id="{00000000-0008-0000-0600-000061020000}"/>
            </a:ext>
          </a:extLst>
        </xdr:cNvPr>
        <xdr:cNvSpPr txBox="1"/>
      </xdr:nvSpPr>
      <xdr:spPr>
        <a:xfrm>
          <a:off x="11850581" y="12913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73</xdr:row>
      <xdr:rowOff>82550</xdr:rowOff>
    </xdr:from>
    <xdr:to>
      <xdr:col>89</xdr:col>
      <xdr:colOff>177800</xdr:colOff>
      <xdr:row>73</xdr:row>
      <xdr:rowOff>82550</xdr:rowOff>
    </xdr:to>
    <xdr:cxnSp macro="">
      <xdr:nvCxnSpPr>
        <xdr:cNvPr id="610" name="直線コネクタ 609">
          <a:extLst>
            <a:ext uri="{FF2B5EF4-FFF2-40B4-BE49-F238E27FC236}">
              <a16:creationId xmlns:a16="http://schemas.microsoft.com/office/drawing/2014/main" id="{00000000-0008-0000-0600-000062020000}"/>
            </a:ext>
          </a:extLst>
        </xdr:cNvPr>
        <xdr:cNvCxnSpPr/>
      </xdr:nvCxnSpPr>
      <xdr:spPr>
        <a:xfrm>
          <a:off x="12446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72</xdr:row>
      <xdr:rowOff>111777</xdr:rowOff>
    </xdr:from>
    <xdr:ext cx="595419" cy="259045"/>
    <xdr:sp macro="" textlink="">
      <xdr:nvSpPr>
        <xdr:cNvPr id="611" name="テキスト ボックス 610">
          <a:extLst>
            <a:ext uri="{FF2B5EF4-FFF2-40B4-BE49-F238E27FC236}">
              <a16:creationId xmlns:a16="http://schemas.microsoft.com/office/drawing/2014/main" id="{00000000-0008-0000-0600-000063020000}"/>
            </a:ext>
          </a:extLst>
        </xdr:cNvPr>
        <xdr:cNvSpPr txBox="1"/>
      </xdr:nvSpPr>
      <xdr:spPr>
        <a:xfrm>
          <a:off x="11850581" y="1245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139700</xdr:rowOff>
    </xdr:from>
    <xdr:to>
      <xdr:col>89</xdr:col>
      <xdr:colOff>177800</xdr:colOff>
      <xdr:row>70</xdr:row>
      <xdr:rowOff>139700</xdr:rowOff>
    </xdr:to>
    <xdr:cxnSp macro="">
      <xdr:nvCxnSpPr>
        <xdr:cNvPr id="612" name="直線コネクタ 611">
          <a:extLst>
            <a:ext uri="{FF2B5EF4-FFF2-40B4-BE49-F238E27FC236}">
              <a16:creationId xmlns:a16="http://schemas.microsoft.com/office/drawing/2014/main" id="{00000000-0008-0000-0600-000064020000}"/>
            </a:ext>
          </a:extLst>
        </xdr:cNvPr>
        <xdr:cNvCxnSpPr/>
      </xdr:nvCxnSpPr>
      <xdr:spPr>
        <a:xfrm>
          <a:off x="12446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168927</xdr:rowOff>
    </xdr:from>
    <xdr:ext cx="595419" cy="259045"/>
    <xdr:sp macro="" textlink="">
      <xdr:nvSpPr>
        <xdr:cNvPr id="613" name="テキスト ボックス 612">
          <a:extLst>
            <a:ext uri="{FF2B5EF4-FFF2-40B4-BE49-F238E27FC236}">
              <a16:creationId xmlns:a16="http://schemas.microsoft.com/office/drawing/2014/main" id="{00000000-0008-0000-0600-000065020000}"/>
            </a:ext>
          </a:extLst>
        </xdr:cNvPr>
        <xdr:cNvSpPr txBox="1"/>
      </xdr:nvSpPr>
      <xdr:spPr>
        <a:xfrm>
          <a:off x="11850581" y="1199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14" name="直線コネクタ 613">
          <a:extLst>
            <a:ext uri="{FF2B5EF4-FFF2-40B4-BE49-F238E27FC236}">
              <a16:creationId xmlns:a16="http://schemas.microsoft.com/office/drawing/2014/main" id="{00000000-0008-0000-0600-000066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15" name="テキスト ボックス 614">
          <a:extLst>
            <a:ext uri="{FF2B5EF4-FFF2-40B4-BE49-F238E27FC236}">
              <a16:creationId xmlns:a16="http://schemas.microsoft.com/office/drawing/2014/main" id="{00000000-0008-0000-0600-000067020000}"/>
            </a:ext>
          </a:extLst>
        </xdr:cNvPr>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16" name="公債費グラフ枠">
          <a:extLst>
            <a:ext uri="{FF2B5EF4-FFF2-40B4-BE49-F238E27FC236}">
              <a16:creationId xmlns:a16="http://schemas.microsoft.com/office/drawing/2014/main" id="{00000000-0008-0000-0600-000068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70</xdr:row>
      <xdr:rowOff>165429</xdr:rowOff>
    </xdr:from>
    <xdr:to>
      <xdr:col>85</xdr:col>
      <xdr:colOff>126364</xdr:colOff>
      <xdr:row>78</xdr:row>
      <xdr:rowOff>65349</xdr:rowOff>
    </xdr:to>
    <xdr:cxnSp macro="">
      <xdr:nvCxnSpPr>
        <xdr:cNvPr id="617" name="直線コネクタ 616">
          <a:extLst>
            <a:ext uri="{FF2B5EF4-FFF2-40B4-BE49-F238E27FC236}">
              <a16:creationId xmlns:a16="http://schemas.microsoft.com/office/drawing/2014/main" id="{00000000-0008-0000-0600-000069020000}"/>
            </a:ext>
          </a:extLst>
        </xdr:cNvPr>
        <xdr:cNvCxnSpPr/>
      </xdr:nvCxnSpPr>
      <xdr:spPr>
        <a:xfrm flipV="1">
          <a:off x="16317595" y="12166929"/>
          <a:ext cx="1269" cy="12715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69176</xdr:rowOff>
    </xdr:from>
    <xdr:ext cx="534377" cy="259045"/>
    <xdr:sp macro="" textlink="">
      <xdr:nvSpPr>
        <xdr:cNvPr id="618" name="公債費最小値テキスト">
          <a:extLst>
            <a:ext uri="{FF2B5EF4-FFF2-40B4-BE49-F238E27FC236}">
              <a16:creationId xmlns:a16="http://schemas.microsoft.com/office/drawing/2014/main" id="{00000000-0008-0000-0600-00006A020000}"/>
            </a:ext>
          </a:extLst>
        </xdr:cNvPr>
        <xdr:cNvSpPr txBox="1"/>
      </xdr:nvSpPr>
      <xdr:spPr>
        <a:xfrm>
          <a:off x="16370300" y="134422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32,524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65349</xdr:rowOff>
    </xdr:from>
    <xdr:to>
      <xdr:col>86</xdr:col>
      <xdr:colOff>25400</xdr:colOff>
      <xdr:row>78</xdr:row>
      <xdr:rowOff>65349</xdr:rowOff>
    </xdr:to>
    <xdr:cxnSp macro="">
      <xdr:nvCxnSpPr>
        <xdr:cNvPr id="619" name="直線コネクタ 618">
          <a:extLst>
            <a:ext uri="{FF2B5EF4-FFF2-40B4-BE49-F238E27FC236}">
              <a16:creationId xmlns:a16="http://schemas.microsoft.com/office/drawing/2014/main" id="{00000000-0008-0000-0600-00006B020000}"/>
            </a:ext>
          </a:extLst>
        </xdr:cNvPr>
        <xdr:cNvCxnSpPr/>
      </xdr:nvCxnSpPr>
      <xdr:spPr>
        <a:xfrm>
          <a:off x="16230600" y="1343844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69</xdr:row>
      <xdr:rowOff>112106</xdr:rowOff>
    </xdr:from>
    <xdr:ext cx="599010" cy="259045"/>
    <xdr:sp macro="" textlink="">
      <xdr:nvSpPr>
        <xdr:cNvPr id="620" name="公債費最大値テキスト">
          <a:extLst>
            <a:ext uri="{FF2B5EF4-FFF2-40B4-BE49-F238E27FC236}">
              <a16:creationId xmlns:a16="http://schemas.microsoft.com/office/drawing/2014/main" id="{00000000-0008-0000-0600-00006C020000}"/>
            </a:ext>
          </a:extLst>
        </xdr:cNvPr>
        <xdr:cNvSpPr txBox="1"/>
      </xdr:nvSpPr>
      <xdr:spPr>
        <a:xfrm>
          <a:off x="16370300" y="1194215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588,745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70</xdr:row>
      <xdr:rowOff>165429</xdr:rowOff>
    </xdr:from>
    <xdr:to>
      <xdr:col>86</xdr:col>
      <xdr:colOff>25400</xdr:colOff>
      <xdr:row>70</xdr:row>
      <xdr:rowOff>165429</xdr:rowOff>
    </xdr:to>
    <xdr:cxnSp macro="">
      <xdr:nvCxnSpPr>
        <xdr:cNvPr id="621" name="直線コネクタ 620">
          <a:extLst>
            <a:ext uri="{FF2B5EF4-FFF2-40B4-BE49-F238E27FC236}">
              <a16:creationId xmlns:a16="http://schemas.microsoft.com/office/drawing/2014/main" id="{00000000-0008-0000-0600-00006D020000}"/>
            </a:ext>
          </a:extLst>
        </xdr:cNvPr>
        <xdr:cNvCxnSpPr/>
      </xdr:nvCxnSpPr>
      <xdr:spPr>
        <a:xfrm>
          <a:off x="16230600" y="121669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77</xdr:row>
      <xdr:rowOff>18386</xdr:rowOff>
    </xdr:from>
    <xdr:to>
      <xdr:col>85</xdr:col>
      <xdr:colOff>127000</xdr:colOff>
      <xdr:row>77</xdr:row>
      <xdr:rowOff>28966</xdr:rowOff>
    </xdr:to>
    <xdr:cxnSp macro="">
      <xdr:nvCxnSpPr>
        <xdr:cNvPr id="622" name="直線コネクタ 621">
          <a:extLst>
            <a:ext uri="{FF2B5EF4-FFF2-40B4-BE49-F238E27FC236}">
              <a16:creationId xmlns:a16="http://schemas.microsoft.com/office/drawing/2014/main" id="{00000000-0008-0000-0600-00006E020000}"/>
            </a:ext>
          </a:extLst>
        </xdr:cNvPr>
        <xdr:cNvCxnSpPr/>
      </xdr:nvCxnSpPr>
      <xdr:spPr>
        <a:xfrm>
          <a:off x="15481300" y="13220036"/>
          <a:ext cx="838200" cy="105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77</xdr:row>
      <xdr:rowOff>62627</xdr:rowOff>
    </xdr:from>
    <xdr:ext cx="534377" cy="259045"/>
    <xdr:sp macro="" textlink="">
      <xdr:nvSpPr>
        <xdr:cNvPr id="623" name="公債費平均値テキスト">
          <a:extLst>
            <a:ext uri="{FF2B5EF4-FFF2-40B4-BE49-F238E27FC236}">
              <a16:creationId xmlns:a16="http://schemas.microsoft.com/office/drawing/2014/main" id="{00000000-0008-0000-0600-00006F020000}"/>
            </a:ext>
          </a:extLst>
        </xdr:cNvPr>
        <xdr:cNvSpPr txBox="1"/>
      </xdr:nvSpPr>
      <xdr:spPr>
        <a:xfrm>
          <a:off x="16370300" y="1326427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77,056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77</xdr:row>
      <xdr:rowOff>84200</xdr:rowOff>
    </xdr:from>
    <xdr:to>
      <xdr:col>85</xdr:col>
      <xdr:colOff>177800</xdr:colOff>
      <xdr:row>78</xdr:row>
      <xdr:rowOff>14350</xdr:rowOff>
    </xdr:to>
    <xdr:sp macro="" textlink="">
      <xdr:nvSpPr>
        <xdr:cNvPr id="624" name="フローチャート: 判断 623">
          <a:extLst>
            <a:ext uri="{FF2B5EF4-FFF2-40B4-BE49-F238E27FC236}">
              <a16:creationId xmlns:a16="http://schemas.microsoft.com/office/drawing/2014/main" id="{00000000-0008-0000-0600-000070020000}"/>
            </a:ext>
          </a:extLst>
        </xdr:cNvPr>
        <xdr:cNvSpPr/>
      </xdr:nvSpPr>
      <xdr:spPr>
        <a:xfrm>
          <a:off x="16268700" y="13285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77</xdr:row>
      <xdr:rowOff>18386</xdr:rowOff>
    </xdr:from>
    <xdr:to>
      <xdr:col>81</xdr:col>
      <xdr:colOff>50800</xdr:colOff>
      <xdr:row>77</xdr:row>
      <xdr:rowOff>24181</xdr:rowOff>
    </xdr:to>
    <xdr:cxnSp macro="">
      <xdr:nvCxnSpPr>
        <xdr:cNvPr id="625" name="直線コネクタ 624">
          <a:extLst>
            <a:ext uri="{FF2B5EF4-FFF2-40B4-BE49-F238E27FC236}">
              <a16:creationId xmlns:a16="http://schemas.microsoft.com/office/drawing/2014/main" id="{00000000-0008-0000-0600-000071020000}"/>
            </a:ext>
          </a:extLst>
        </xdr:cNvPr>
        <xdr:cNvCxnSpPr/>
      </xdr:nvCxnSpPr>
      <xdr:spPr>
        <a:xfrm flipV="1">
          <a:off x="14592300" y="13220036"/>
          <a:ext cx="889000" cy="57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77</xdr:row>
      <xdr:rowOff>83582</xdr:rowOff>
    </xdr:from>
    <xdr:to>
      <xdr:col>81</xdr:col>
      <xdr:colOff>101600</xdr:colOff>
      <xdr:row>78</xdr:row>
      <xdr:rowOff>13732</xdr:rowOff>
    </xdr:to>
    <xdr:sp macro="" textlink="">
      <xdr:nvSpPr>
        <xdr:cNvPr id="626" name="フローチャート: 判断 625">
          <a:extLst>
            <a:ext uri="{FF2B5EF4-FFF2-40B4-BE49-F238E27FC236}">
              <a16:creationId xmlns:a16="http://schemas.microsoft.com/office/drawing/2014/main" id="{00000000-0008-0000-0600-000072020000}"/>
            </a:ext>
          </a:extLst>
        </xdr:cNvPr>
        <xdr:cNvSpPr/>
      </xdr:nvSpPr>
      <xdr:spPr>
        <a:xfrm>
          <a:off x="15430500" y="132852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78</xdr:row>
      <xdr:rowOff>4859</xdr:rowOff>
    </xdr:from>
    <xdr:ext cx="534377" cy="259045"/>
    <xdr:sp macro="" textlink="">
      <xdr:nvSpPr>
        <xdr:cNvPr id="627" name="テキスト ボックス 626">
          <a:extLst>
            <a:ext uri="{FF2B5EF4-FFF2-40B4-BE49-F238E27FC236}">
              <a16:creationId xmlns:a16="http://schemas.microsoft.com/office/drawing/2014/main" id="{00000000-0008-0000-0600-000073020000}"/>
            </a:ext>
          </a:extLst>
        </xdr:cNvPr>
        <xdr:cNvSpPr txBox="1"/>
      </xdr:nvSpPr>
      <xdr:spPr>
        <a:xfrm>
          <a:off x="15214111" y="133779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77,326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77</xdr:row>
      <xdr:rowOff>24181</xdr:rowOff>
    </xdr:from>
    <xdr:to>
      <xdr:col>76</xdr:col>
      <xdr:colOff>114300</xdr:colOff>
      <xdr:row>77</xdr:row>
      <xdr:rowOff>37497</xdr:rowOff>
    </xdr:to>
    <xdr:cxnSp macro="">
      <xdr:nvCxnSpPr>
        <xdr:cNvPr id="628" name="直線コネクタ 627">
          <a:extLst>
            <a:ext uri="{FF2B5EF4-FFF2-40B4-BE49-F238E27FC236}">
              <a16:creationId xmlns:a16="http://schemas.microsoft.com/office/drawing/2014/main" id="{00000000-0008-0000-0600-000074020000}"/>
            </a:ext>
          </a:extLst>
        </xdr:cNvPr>
        <xdr:cNvCxnSpPr/>
      </xdr:nvCxnSpPr>
      <xdr:spPr>
        <a:xfrm flipV="1">
          <a:off x="13703300" y="13225831"/>
          <a:ext cx="889000" cy="133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77</xdr:row>
      <xdr:rowOff>83063</xdr:rowOff>
    </xdr:from>
    <xdr:to>
      <xdr:col>76</xdr:col>
      <xdr:colOff>165100</xdr:colOff>
      <xdr:row>78</xdr:row>
      <xdr:rowOff>13213</xdr:rowOff>
    </xdr:to>
    <xdr:sp macro="" textlink="">
      <xdr:nvSpPr>
        <xdr:cNvPr id="629" name="フローチャート: 判断 628">
          <a:extLst>
            <a:ext uri="{FF2B5EF4-FFF2-40B4-BE49-F238E27FC236}">
              <a16:creationId xmlns:a16="http://schemas.microsoft.com/office/drawing/2014/main" id="{00000000-0008-0000-0600-000075020000}"/>
            </a:ext>
          </a:extLst>
        </xdr:cNvPr>
        <xdr:cNvSpPr/>
      </xdr:nvSpPr>
      <xdr:spPr>
        <a:xfrm>
          <a:off x="14541500" y="132847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78</xdr:row>
      <xdr:rowOff>4340</xdr:rowOff>
    </xdr:from>
    <xdr:ext cx="534377" cy="259045"/>
    <xdr:sp macro="" textlink="">
      <xdr:nvSpPr>
        <xdr:cNvPr id="630" name="テキスト ボックス 629">
          <a:extLst>
            <a:ext uri="{FF2B5EF4-FFF2-40B4-BE49-F238E27FC236}">
              <a16:creationId xmlns:a16="http://schemas.microsoft.com/office/drawing/2014/main" id="{00000000-0008-0000-0600-000076020000}"/>
            </a:ext>
          </a:extLst>
        </xdr:cNvPr>
        <xdr:cNvSpPr txBox="1"/>
      </xdr:nvSpPr>
      <xdr:spPr>
        <a:xfrm>
          <a:off x="14325111" y="133774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77,553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77</xdr:row>
      <xdr:rowOff>37497</xdr:rowOff>
    </xdr:from>
    <xdr:to>
      <xdr:col>71</xdr:col>
      <xdr:colOff>177800</xdr:colOff>
      <xdr:row>77</xdr:row>
      <xdr:rowOff>54144</xdr:rowOff>
    </xdr:to>
    <xdr:cxnSp macro="">
      <xdr:nvCxnSpPr>
        <xdr:cNvPr id="631" name="直線コネクタ 630">
          <a:extLst>
            <a:ext uri="{FF2B5EF4-FFF2-40B4-BE49-F238E27FC236}">
              <a16:creationId xmlns:a16="http://schemas.microsoft.com/office/drawing/2014/main" id="{00000000-0008-0000-0600-000077020000}"/>
            </a:ext>
          </a:extLst>
        </xdr:cNvPr>
        <xdr:cNvCxnSpPr/>
      </xdr:nvCxnSpPr>
      <xdr:spPr>
        <a:xfrm flipV="1">
          <a:off x="12814300" y="13239147"/>
          <a:ext cx="889000" cy="166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77</xdr:row>
      <xdr:rowOff>88832</xdr:rowOff>
    </xdr:from>
    <xdr:to>
      <xdr:col>72</xdr:col>
      <xdr:colOff>38100</xdr:colOff>
      <xdr:row>78</xdr:row>
      <xdr:rowOff>18982</xdr:rowOff>
    </xdr:to>
    <xdr:sp macro="" textlink="">
      <xdr:nvSpPr>
        <xdr:cNvPr id="632" name="フローチャート: 判断 631">
          <a:extLst>
            <a:ext uri="{FF2B5EF4-FFF2-40B4-BE49-F238E27FC236}">
              <a16:creationId xmlns:a16="http://schemas.microsoft.com/office/drawing/2014/main" id="{00000000-0008-0000-0600-000078020000}"/>
            </a:ext>
          </a:extLst>
        </xdr:cNvPr>
        <xdr:cNvSpPr/>
      </xdr:nvSpPr>
      <xdr:spPr>
        <a:xfrm>
          <a:off x="13652500" y="132904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78</xdr:row>
      <xdr:rowOff>10109</xdr:rowOff>
    </xdr:from>
    <xdr:ext cx="534377" cy="259045"/>
    <xdr:sp macro="" textlink="">
      <xdr:nvSpPr>
        <xdr:cNvPr id="633" name="テキスト ボックス 632">
          <a:extLst>
            <a:ext uri="{FF2B5EF4-FFF2-40B4-BE49-F238E27FC236}">
              <a16:creationId xmlns:a16="http://schemas.microsoft.com/office/drawing/2014/main" id="{00000000-0008-0000-0600-000079020000}"/>
            </a:ext>
          </a:extLst>
        </xdr:cNvPr>
        <xdr:cNvSpPr txBox="1"/>
      </xdr:nvSpPr>
      <xdr:spPr>
        <a:xfrm>
          <a:off x="13436111" y="133832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75,030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77</xdr:row>
      <xdr:rowOff>99155</xdr:rowOff>
    </xdr:from>
    <xdr:to>
      <xdr:col>67</xdr:col>
      <xdr:colOff>101600</xdr:colOff>
      <xdr:row>78</xdr:row>
      <xdr:rowOff>29305</xdr:rowOff>
    </xdr:to>
    <xdr:sp macro="" textlink="">
      <xdr:nvSpPr>
        <xdr:cNvPr id="634" name="フローチャート: 判断 633">
          <a:extLst>
            <a:ext uri="{FF2B5EF4-FFF2-40B4-BE49-F238E27FC236}">
              <a16:creationId xmlns:a16="http://schemas.microsoft.com/office/drawing/2014/main" id="{00000000-0008-0000-0600-00007A020000}"/>
            </a:ext>
          </a:extLst>
        </xdr:cNvPr>
        <xdr:cNvSpPr/>
      </xdr:nvSpPr>
      <xdr:spPr>
        <a:xfrm>
          <a:off x="12763500" y="133008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78</xdr:row>
      <xdr:rowOff>20432</xdr:rowOff>
    </xdr:from>
    <xdr:ext cx="534377" cy="259045"/>
    <xdr:sp macro="" textlink="">
      <xdr:nvSpPr>
        <xdr:cNvPr id="635" name="テキスト ボックス 634">
          <a:extLst>
            <a:ext uri="{FF2B5EF4-FFF2-40B4-BE49-F238E27FC236}">
              <a16:creationId xmlns:a16="http://schemas.microsoft.com/office/drawing/2014/main" id="{00000000-0008-0000-0600-00007B020000}"/>
            </a:ext>
          </a:extLst>
        </xdr:cNvPr>
        <xdr:cNvSpPr txBox="1"/>
      </xdr:nvSpPr>
      <xdr:spPr>
        <a:xfrm>
          <a:off x="12547111" y="133935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70,514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36" name="テキスト ボックス 635">
          <a:extLst>
            <a:ext uri="{FF2B5EF4-FFF2-40B4-BE49-F238E27FC236}">
              <a16:creationId xmlns:a16="http://schemas.microsoft.com/office/drawing/2014/main" id="{00000000-0008-0000-0600-00007C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37" name="テキスト ボックス 636">
          <a:extLst>
            <a:ext uri="{FF2B5EF4-FFF2-40B4-BE49-F238E27FC236}">
              <a16:creationId xmlns:a16="http://schemas.microsoft.com/office/drawing/2014/main" id="{00000000-0008-0000-0600-00007D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38" name="テキスト ボックス 637">
          <a:extLst>
            <a:ext uri="{FF2B5EF4-FFF2-40B4-BE49-F238E27FC236}">
              <a16:creationId xmlns:a16="http://schemas.microsoft.com/office/drawing/2014/main" id="{00000000-0008-0000-0600-00007E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39" name="テキスト ボックス 638">
          <a:extLst>
            <a:ext uri="{FF2B5EF4-FFF2-40B4-BE49-F238E27FC236}">
              <a16:creationId xmlns:a16="http://schemas.microsoft.com/office/drawing/2014/main" id="{00000000-0008-0000-0600-00007F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40" name="テキスト ボックス 639">
          <a:extLst>
            <a:ext uri="{FF2B5EF4-FFF2-40B4-BE49-F238E27FC236}">
              <a16:creationId xmlns:a16="http://schemas.microsoft.com/office/drawing/2014/main" id="{00000000-0008-0000-0600-000080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76</xdr:row>
      <xdr:rowOff>149616</xdr:rowOff>
    </xdr:from>
    <xdr:to>
      <xdr:col>85</xdr:col>
      <xdr:colOff>177800</xdr:colOff>
      <xdr:row>77</xdr:row>
      <xdr:rowOff>79766</xdr:rowOff>
    </xdr:to>
    <xdr:sp macro="" textlink="">
      <xdr:nvSpPr>
        <xdr:cNvPr id="641" name="楕円 640">
          <a:extLst>
            <a:ext uri="{FF2B5EF4-FFF2-40B4-BE49-F238E27FC236}">
              <a16:creationId xmlns:a16="http://schemas.microsoft.com/office/drawing/2014/main" id="{00000000-0008-0000-0600-000081020000}"/>
            </a:ext>
          </a:extLst>
        </xdr:cNvPr>
        <xdr:cNvSpPr/>
      </xdr:nvSpPr>
      <xdr:spPr>
        <a:xfrm>
          <a:off x="16268700" y="131798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76</xdr:row>
      <xdr:rowOff>1043</xdr:rowOff>
    </xdr:from>
    <xdr:ext cx="599010" cy="259045"/>
    <xdr:sp macro="" textlink="">
      <xdr:nvSpPr>
        <xdr:cNvPr id="642" name="公債費該当値テキスト">
          <a:extLst>
            <a:ext uri="{FF2B5EF4-FFF2-40B4-BE49-F238E27FC236}">
              <a16:creationId xmlns:a16="http://schemas.microsoft.com/office/drawing/2014/main" id="{00000000-0008-0000-0600-000082020000}"/>
            </a:ext>
          </a:extLst>
        </xdr:cNvPr>
        <xdr:cNvSpPr txBox="1"/>
      </xdr:nvSpPr>
      <xdr:spPr>
        <a:xfrm>
          <a:off x="16370300" y="1303124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123,440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76</xdr:row>
      <xdr:rowOff>139036</xdr:rowOff>
    </xdr:from>
    <xdr:to>
      <xdr:col>81</xdr:col>
      <xdr:colOff>101600</xdr:colOff>
      <xdr:row>77</xdr:row>
      <xdr:rowOff>69186</xdr:rowOff>
    </xdr:to>
    <xdr:sp macro="" textlink="">
      <xdr:nvSpPr>
        <xdr:cNvPr id="643" name="楕円 642">
          <a:extLst>
            <a:ext uri="{FF2B5EF4-FFF2-40B4-BE49-F238E27FC236}">
              <a16:creationId xmlns:a16="http://schemas.microsoft.com/office/drawing/2014/main" id="{00000000-0008-0000-0600-000083020000}"/>
            </a:ext>
          </a:extLst>
        </xdr:cNvPr>
        <xdr:cNvSpPr/>
      </xdr:nvSpPr>
      <xdr:spPr>
        <a:xfrm>
          <a:off x="15430500" y="131692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75</xdr:row>
      <xdr:rowOff>85713</xdr:rowOff>
    </xdr:from>
    <xdr:ext cx="599010" cy="259045"/>
    <xdr:sp macro="" textlink="">
      <xdr:nvSpPr>
        <xdr:cNvPr id="644" name="テキスト ボックス 643">
          <a:extLst>
            <a:ext uri="{FF2B5EF4-FFF2-40B4-BE49-F238E27FC236}">
              <a16:creationId xmlns:a16="http://schemas.microsoft.com/office/drawing/2014/main" id="{00000000-0008-0000-0600-000084020000}"/>
            </a:ext>
          </a:extLst>
        </xdr:cNvPr>
        <xdr:cNvSpPr txBox="1"/>
      </xdr:nvSpPr>
      <xdr:spPr>
        <a:xfrm>
          <a:off x="15181795" y="1294446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128,068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76</xdr:row>
      <xdr:rowOff>144831</xdr:rowOff>
    </xdr:from>
    <xdr:to>
      <xdr:col>76</xdr:col>
      <xdr:colOff>165100</xdr:colOff>
      <xdr:row>77</xdr:row>
      <xdr:rowOff>74981</xdr:rowOff>
    </xdr:to>
    <xdr:sp macro="" textlink="">
      <xdr:nvSpPr>
        <xdr:cNvPr id="645" name="楕円 644">
          <a:extLst>
            <a:ext uri="{FF2B5EF4-FFF2-40B4-BE49-F238E27FC236}">
              <a16:creationId xmlns:a16="http://schemas.microsoft.com/office/drawing/2014/main" id="{00000000-0008-0000-0600-000085020000}"/>
            </a:ext>
          </a:extLst>
        </xdr:cNvPr>
        <xdr:cNvSpPr/>
      </xdr:nvSpPr>
      <xdr:spPr>
        <a:xfrm>
          <a:off x="14541500" y="131750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75</xdr:row>
      <xdr:rowOff>91508</xdr:rowOff>
    </xdr:from>
    <xdr:ext cx="599010" cy="259045"/>
    <xdr:sp macro="" textlink="">
      <xdr:nvSpPr>
        <xdr:cNvPr id="646" name="テキスト ボックス 645">
          <a:extLst>
            <a:ext uri="{FF2B5EF4-FFF2-40B4-BE49-F238E27FC236}">
              <a16:creationId xmlns:a16="http://schemas.microsoft.com/office/drawing/2014/main" id="{00000000-0008-0000-0600-000086020000}"/>
            </a:ext>
          </a:extLst>
        </xdr:cNvPr>
        <xdr:cNvSpPr txBox="1"/>
      </xdr:nvSpPr>
      <xdr:spPr>
        <a:xfrm>
          <a:off x="14292795" y="1295025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125,533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76</xdr:row>
      <xdr:rowOff>158147</xdr:rowOff>
    </xdr:from>
    <xdr:to>
      <xdr:col>72</xdr:col>
      <xdr:colOff>38100</xdr:colOff>
      <xdr:row>77</xdr:row>
      <xdr:rowOff>88297</xdr:rowOff>
    </xdr:to>
    <xdr:sp macro="" textlink="">
      <xdr:nvSpPr>
        <xdr:cNvPr id="647" name="楕円 646">
          <a:extLst>
            <a:ext uri="{FF2B5EF4-FFF2-40B4-BE49-F238E27FC236}">
              <a16:creationId xmlns:a16="http://schemas.microsoft.com/office/drawing/2014/main" id="{00000000-0008-0000-0600-000087020000}"/>
            </a:ext>
          </a:extLst>
        </xdr:cNvPr>
        <xdr:cNvSpPr/>
      </xdr:nvSpPr>
      <xdr:spPr>
        <a:xfrm>
          <a:off x="13652500" y="131883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75</xdr:row>
      <xdr:rowOff>104825</xdr:rowOff>
    </xdr:from>
    <xdr:ext cx="599010" cy="259045"/>
    <xdr:sp macro="" textlink="">
      <xdr:nvSpPr>
        <xdr:cNvPr id="648" name="テキスト ボックス 647">
          <a:extLst>
            <a:ext uri="{FF2B5EF4-FFF2-40B4-BE49-F238E27FC236}">
              <a16:creationId xmlns:a16="http://schemas.microsoft.com/office/drawing/2014/main" id="{00000000-0008-0000-0600-000088020000}"/>
            </a:ext>
          </a:extLst>
        </xdr:cNvPr>
        <xdr:cNvSpPr txBox="1"/>
      </xdr:nvSpPr>
      <xdr:spPr>
        <a:xfrm>
          <a:off x="13403795" y="1296357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119,708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77</xdr:row>
      <xdr:rowOff>3344</xdr:rowOff>
    </xdr:from>
    <xdr:to>
      <xdr:col>67</xdr:col>
      <xdr:colOff>101600</xdr:colOff>
      <xdr:row>77</xdr:row>
      <xdr:rowOff>104944</xdr:rowOff>
    </xdr:to>
    <xdr:sp macro="" textlink="">
      <xdr:nvSpPr>
        <xdr:cNvPr id="649" name="楕円 648">
          <a:extLst>
            <a:ext uri="{FF2B5EF4-FFF2-40B4-BE49-F238E27FC236}">
              <a16:creationId xmlns:a16="http://schemas.microsoft.com/office/drawing/2014/main" id="{00000000-0008-0000-0600-000089020000}"/>
            </a:ext>
          </a:extLst>
        </xdr:cNvPr>
        <xdr:cNvSpPr/>
      </xdr:nvSpPr>
      <xdr:spPr>
        <a:xfrm>
          <a:off x="12763500" y="132049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132295</xdr:colOff>
      <xdr:row>75</xdr:row>
      <xdr:rowOff>121471</xdr:rowOff>
    </xdr:from>
    <xdr:ext cx="599010" cy="259045"/>
    <xdr:sp macro="" textlink="">
      <xdr:nvSpPr>
        <xdr:cNvPr id="650" name="テキスト ボックス 649">
          <a:extLst>
            <a:ext uri="{FF2B5EF4-FFF2-40B4-BE49-F238E27FC236}">
              <a16:creationId xmlns:a16="http://schemas.microsoft.com/office/drawing/2014/main" id="{00000000-0008-0000-0600-00008A020000}"/>
            </a:ext>
          </a:extLst>
        </xdr:cNvPr>
        <xdr:cNvSpPr txBox="1"/>
      </xdr:nvSpPr>
      <xdr:spPr>
        <a:xfrm>
          <a:off x="12514795" y="1298022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112,426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51" name="正方形/長方形 650">
          <a:extLst>
            <a:ext uri="{FF2B5EF4-FFF2-40B4-BE49-F238E27FC236}">
              <a16:creationId xmlns:a16="http://schemas.microsoft.com/office/drawing/2014/main" id="{00000000-0008-0000-0600-00008B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積立金</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52" name="正方形/長方形 651">
          <a:extLst>
            <a:ext uri="{FF2B5EF4-FFF2-40B4-BE49-F238E27FC236}">
              <a16:creationId xmlns:a16="http://schemas.microsoft.com/office/drawing/2014/main" id="{00000000-0008-0000-0600-00008C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53" name="正方形/長方形 652">
          <a:extLst>
            <a:ext uri="{FF2B5EF4-FFF2-40B4-BE49-F238E27FC236}">
              <a16:creationId xmlns:a16="http://schemas.microsoft.com/office/drawing/2014/main" id="{00000000-0008-0000-0600-00008D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54" name="正方形/長方形 653">
          <a:extLst>
            <a:ext uri="{FF2B5EF4-FFF2-40B4-BE49-F238E27FC236}">
              <a16:creationId xmlns:a16="http://schemas.microsoft.com/office/drawing/2014/main" id="{00000000-0008-0000-0600-00008E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55" name="正方形/長方形 654">
          <a:extLst>
            <a:ext uri="{FF2B5EF4-FFF2-40B4-BE49-F238E27FC236}">
              <a16:creationId xmlns:a16="http://schemas.microsoft.com/office/drawing/2014/main" id="{00000000-0008-0000-0600-00008F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20,924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56" name="正方形/長方形 655">
          <a:extLst>
            <a:ext uri="{FF2B5EF4-FFF2-40B4-BE49-F238E27FC236}">
              <a16:creationId xmlns:a16="http://schemas.microsoft.com/office/drawing/2014/main" id="{00000000-0008-0000-0600-000090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57" name="正方形/長方形 656">
          <a:extLst>
            <a:ext uri="{FF2B5EF4-FFF2-40B4-BE49-F238E27FC236}">
              <a16:creationId xmlns:a16="http://schemas.microsoft.com/office/drawing/2014/main" id="{00000000-0008-0000-0600-000091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16,937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58" name="正方形/長方形 657">
          <a:extLst>
            <a:ext uri="{FF2B5EF4-FFF2-40B4-BE49-F238E27FC236}">
              <a16:creationId xmlns:a16="http://schemas.microsoft.com/office/drawing/2014/main" id="{00000000-0008-0000-0600-000092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59" name="テキスト ボックス 658">
          <a:extLst>
            <a:ext uri="{FF2B5EF4-FFF2-40B4-BE49-F238E27FC236}">
              <a16:creationId xmlns:a16="http://schemas.microsoft.com/office/drawing/2014/main" id="{00000000-0008-0000-0600-000093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60" name="直線コネクタ 659">
          <a:extLst>
            <a:ext uri="{FF2B5EF4-FFF2-40B4-BE49-F238E27FC236}">
              <a16:creationId xmlns:a16="http://schemas.microsoft.com/office/drawing/2014/main" id="{00000000-0008-0000-0600-000094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44450</xdr:rowOff>
    </xdr:from>
    <xdr:to>
      <xdr:col>89</xdr:col>
      <xdr:colOff>177800</xdr:colOff>
      <xdr:row>99</xdr:row>
      <xdr:rowOff>44450</xdr:rowOff>
    </xdr:to>
    <xdr:cxnSp macro="">
      <xdr:nvCxnSpPr>
        <xdr:cNvPr id="661" name="直線コネクタ 660">
          <a:extLst>
            <a:ext uri="{FF2B5EF4-FFF2-40B4-BE49-F238E27FC236}">
              <a16:creationId xmlns:a16="http://schemas.microsoft.com/office/drawing/2014/main" id="{00000000-0008-0000-0600-000095020000}"/>
            </a:ext>
          </a:extLst>
        </xdr:cNvPr>
        <xdr:cNvCxnSpPr/>
      </xdr:nvCxnSpPr>
      <xdr:spPr>
        <a:xfrm>
          <a:off x="12446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98</xdr:row>
      <xdr:rowOff>73677</xdr:rowOff>
    </xdr:from>
    <xdr:ext cx="248786" cy="259045"/>
    <xdr:sp macro="" textlink="">
      <xdr:nvSpPr>
        <xdr:cNvPr id="662" name="テキスト ボックス 661">
          <a:extLst>
            <a:ext uri="{FF2B5EF4-FFF2-40B4-BE49-F238E27FC236}">
              <a16:creationId xmlns:a16="http://schemas.microsoft.com/office/drawing/2014/main" id="{00000000-0008-0000-0600-000096020000}"/>
            </a:ext>
          </a:extLst>
        </xdr:cNvPr>
        <xdr:cNvSpPr txBox="1"/>
      </xdr:nvSpPr>
      <xdr:spPr>
        <a:xfrm>
          <a:off x="12197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6350</xdr:rowOff>
    </xdr:from>
    <xdr:to>
      <xdr:col>89</xdr:col>
      <xdr:colOff>177800</xdr:colOff>
      <xdr:row>97</xdr:row>
      <xdr:rowOff>6350</xdr:rowOff>
    </xdr:to>
    <xdr:cxnSp macro="">
      <xdr:nvCxnSpPr>
        <xdr:cNvPr id="663" name="直線コネクタ 662">
          <a:extLst>
            <a:ext uri="{FF2B5EF4-FFF2-40B4-BE49-F238E27FC236}">
              <a16:creationId xmlns:a16="http://schemas.microsoft.com/office/drawing/2014/main" id="{00000000-0008-0000-0600-000097020000}"/>
            </a:ext>
          </a:extLst>
        </xdr:cNvPr>
        <xdr:cNvCxnSpPr/>
      </xdr:nvCxnSpPr>
      <xdr:spPr>
        <a:xfrm>
          <a:off x="12446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96</xdr:row>
      <xdr:rowOff>35577</xdr:rowOff>
    </xdr:from>
    <xdr:ext cx="595419" cy="259045"/>
    <xdr:sp macro="" textlink="">
      <xdr:nvSpPr>
        <xdr:cNvPr id="664" name="テキスト ボックス 663">
          <a:extLst>
            <a:ext uri="{FF2B5EF4-FFF2-40B4-BE49-F238E27FC236}">
              <a16:creationId xmlns:a16="http://schemas.microsoft.com/office/drawing/2014/main" id="{00000000-0008-0000-0600-000098020000}"/>
            </a:ext>
          </a:extLst>
        </xdr:cNvPr>
        <xdr:cNvSpPr txBox="1"/>
      </xdr:nvSpPr>
      <xdr:spPr>
        <a:xfrm>
          <a:off x="11850581" y="1649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94</xdr:row>
      <xdr:rowOff>139700</xdr:rowOff>
    </xdr:from>
    <xdr:to>
      <xdr:col>89</xdr:col>
      <xdr:colOff>177800</xdr:colOff>
      <xdr:row>94</xdr:row>
      <xdr:rowOff>139700</xdr:rowOff>
    </xdr:to>
    <xdr:cxnSp macro="">
      <xdr:nvCxnSpPr>
        <xdr:cNvPr id="665" name="直線コネクタ 664">
          <a:extLst>
            <a:ext uri="{FF2B5EF4-FFF2-40B4-BE49-F238E27FC236}">
              <a16:creationId xmlns:a16="http://schemas.microsoft.com/office/drawing/2014/main" id="{00000000-0008-0000-0600-000099020000}"/>
            </a:ext>
          </a:extLst>
        </xdr:cNvPr>
        <xdr:cNvCxnSpPr/>
      </xdr:nvCxnSpPr>
      <xdr:spPr>
        <a:xfrm>
          <a:off x="12446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93</xdr:row>
      <xdr:rowOff>168927</xdr:rowOff>
    </xdr:from>
    <xdr:ext cx="595419" cy="259045"/>
    <xdr:sp macro="" textlink="">
      <xdr:nvSpPr>
        <xdr:cNvPr id="666" name="テキスト ボックス 665">
          <a:extLst>
            <a:ext uri="{FF2B5EF4-FFF2-40B4-BE49-F238E27FC236}">
              <a16:creationId xmlns:a16="http://schemas.microsoft.com/office/drawing/2014/main" id="{00000000-0008-0000-0600-00009A020000}"/>
            </a:ext>
          </a:extLst>
        </xdr:cNvPr>
        <xdr:cNvSpPr txBox="1"/>
      </xdr:nvSpPr>
      <xdr:spPr>
        <a:xfrm>
          <a:off x="11850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92</xdr:row>
      <xdr:rowOff>101600</xdr:rowOff>
    </xdr:from>
    <xdr:to>
      <xdr:col>89</xdr:col>
      <xdr:colOff>177800</xdr:colOff>
      <xdr:row>92</xdr:row>
      <xdr:rowOff>101600</xdr:rowOff>
    </xdr:to>
    <xdr:cxnSp macro="">
      <xdr:nvCxnSpPr>
        <xdr:cNvPr id="667" name="直線コネクタ 666">
          <a:extLst>
            <a:ext uri="{FF2B5EF4-FFF2-40B4-BE49-F238E27FC236}">
              <a16:creationId xmlns:a16="http://schemas.microsoft.com/office/drawing/2014/main" id="{00000000-0008-0000-0600-00009B020000}"/>
            </a:ext>
          </a:extLst>
        </xdr:cNvPr>
        <xdr:cNvCxnSpPr/>
      </xdr:nvCxnSpPr>
      <xdr:spPr>
        <a:xfrm>
          <a:off x="12446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91</xdr:row>
      <xdr:rowOff>130827</xdr:rowOff>
    </xdr:from>
    <xdr:ext cx="595419" cy="259045"/>
    <xdr:sp macro="" textlink="">
      <xdr:nvSpPr>
        <xdr:cNvPr id="668" name="テキスト ボックス 667">
          <a:extLst>
            <a:ext uri="{FF2B5EF4-FFF2-40B4-BE49-F238E27FC236}">
              <a16:creationId xmlns:a16="http://schemas.microsoft.com/office/drawing/2014/main" id="{00000000-0008-0000-0600-00009C020000}"/>
            </a:ext>
          </a:extLst>
        </xdr:cNvPr>
        <xdr:cNvSpPr txBox="1"/>
      </xdr:nvSpPr>
      <xdr:spPr>
        <a:xfrm>
          <a:off x="11850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63500</xdr:rowOff>
    </xdr:from>
    <xdr:to>
      <xdr:col>89</xdr:col>
      <xdr:colOff>177800</xdr:colOff>
      <xdr:row>90</xdr:row>
      <xdr:rowOff>63500</xdr:rowOff>
    </xdr:to>
    <xdr:cxnSp macro="">
      <xdr:nvCxnSpPr>
        <xdr:cNvPr id="669" name="直線コネクタ 668">
          <a:extLst>
            <a:ext uri="{FF2B5EF4-FFF2-40B4-BE49-F238E27FC236}">
              <a16:creationId xmlns:a16="http://schemas.microsoft.com/office/drawing/2014/main" id="{00000000-0008-0000-0600-00009D020000}"/>
            </a:ext>
          </a:extLst>
        </xdr:cNvPr>
        <xdr:cNvCxnSpPr/>
      </xdr:nvCxnSpPr>
      <xdr:spPr>
        <a:xfrm>
          <a:off x="12446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92727</xdr:rowOff>
    </xdr:from>
    <xdr:ext cx="595419" cy="259045"/>
    <xdr:sp macro="" textlink="">
      <xdr:nvSpPr>
        <xdr:cNvPr id="670" name="テキスト ボックス 669">
          <a:extLst>
            <a:ext uri="{FF2B5EF4-FFF2-40B4-BE49-F238E27FC236}">
              <a16:creationId xmlns:a16="http://schemas.microsoft.com/office/drawing/2014/main" id="{00000000-0008-0000-0600-00009E020000}"/>
            </a:ext>
          </a:extLst>
        </xdr:cNvPr>
        <xdr:cNvSpPr txBox="1"/>
      </xdr:nvSpPr>
      <xdr:spPr>
        <a:xfrm>
          <a:off x="11850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71" name="直線コネクタ 670">
          <a:extLst>
            <a:ext uri="{FF2B5EF4-FFF2-40B4-BE49-F238E27FC236}">
              <a16:creationId xmlns:a16="http://schemas.microsoft.com/office/drawing/2014/main" id="{00000000-0008-0000-0600-00009F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87</xdr:row>
      <xdr:rowOff>54627</xdr:rowOff>
    </xdr:from>
    <xdr:ext cx="685572" cy="259045"/>
    <xdr:sp macro="" textlink="">
      <xdr:nvSpPr>
        <xdr:cNvPr id="672" name="テキスト ボックス 671">
          <a:extLst>
            <a:ext uri="{FF2B5EF4-FFF2-40B4-BE49-F238E27FC236}">
              <a16:creationId xmlns:a16="http://schemas.microsoft.com/office/drawing/2014/main" id="{00000000-0008-0000-0600-0000A0020000}"/>
            </a:ext>
          </a:extLst>
        </xdr:cNvPr>
        <xdr:cNvSpPr txBox="1"/>
      </xdr:nvSpPr>
      <xdr:spPr>
        <a:xfrm>
          <a:off x="11760428" y="14970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73" name="積立金グラフ枠">
          <a:extLst>
            <a:ext uri="{FF2B5EF4-FFF2-40B4-BE49-F238E27FC236}">
              <a16:creationId xmlns:a16="http://schemas.microsoft.com/office/drawing/2014/main" id="{00000000-0008-0000-0600-0000A1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90</xdr:row>
      <xdr:rowOff>163291</xdr:rowOff>
    </xdr:from>
    <xdr:to>
      <xdr:col>85</xdr:col>
      <xdr:colOff>126364</xdr:colOff>
      <xdr:row>99</xdr:row>
      <xdr:rowOff>42774</xdr:rowOff>
    </xdr:to>
    <xdr:cxnSp macro="">
      <xdr:nvCxnSpPr>
        <xdr:cNvPr id="674" name="直線コネクタ 673">
          <a:extLst>
            <a:ext uri="{FF2B5EF4-FFF2-40B4-BE49-F238E27FC236}">
              <a16:creationId xmlns:a16="http://schemas.microsoft.com/office/drawing/2014/main" id="{00000000-0008-0000-0600-0000A2020000}"/>
            </a:ext>
          </a:extLst>
        </xdr:cNvPr>
        <xdr:cNvCxnSpPr/>
      </xdr:nvCxnSpPr>
      <xdr:spPr>
        <a:xfrm flipV="1">
          <a:off x="16317595" y="15593791"/>
          <a:ext cx="1269" cy="142253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99</xdr:row>
      <xdr:rowOff>46601</xdr:rowOff>
    </xdr:from>
    <xdr:ext cx="378565" cy="259045"/>
    <xdr:sp macro="" textlink="">
      <xdr:nvSpPr>
        <xdr:cNvPr id="675" name="積立金最小値テキスト">
          <a:extLst>
            <a:ext uri="{FF2B5EF4-FFF2-40B4-BE49-F238E27FC236}">
              <a16:creationId xmlns:a16="http://schemas.microsoft.com/office/drawing/2014/main" id="{00000000-0008-0000-0600-0000A3020000}"/>
            </a:ext>
          </a:extLst>
        </xdr:cNvPr>
        <xdr:cNvSpPr txBox="1"/>
      </xdr:nvSpPr>
      <xdr:spPr>
        <a:xfrm>
          <a:off x="16370300" y="1702015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880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42774</xdr:rowOff>
    </xdr:from>
    <xdr:to>
      <xdr:col>86</xdr:col>
      <xdr:colOff>25400</xdr:colOff>
      <xdr:row>99</xdr:row>
      <xdr:rowOff>42774</xdr:rowOff>
    </xdr:to>
    <xdr:cxnSp macro="">
      <xdr:nvCxnSpPr>
        <xdr:cNvPr id="676" name="直線コネクタ 675">
          <a:extLst>
            <a:ext uri="{FF2B5EF4-FFF2-40B4-BE49-F238E27FC236}">
              <a16:creationId xmlns:a16="http://schemas.microsoft.com/office/drawing/2014/main" id="{00000000-0008-0000-0600-0000A4020000}"/>
            </a:ext>
          </a:extLst>
        </xdr:cNvPr>
        <xdr:cNvCxnSpPr/>
      </xdr:nvCxnSpPr>
      <xdr:spPr>
        <a:xfrm>
          <a:off x="16230600" y="1701632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89</xdr:row>
      <xdr:rowOff>109968</xdr:rowOff>
    </xdr:from>
    <xdr:ext cx="599010" cy="259045"/>
    <xdr:sp macro="" textlink="">
      <xdr:nvSpPr>
        <xdr:cNvPr id="677" name="積立金最大値テキスト">
          <a:extLst>
            <a:ext uri="{FF2B5EF4-FFF2-40B4-BE49-F238E27FC236}">
              <a16:creationId xmlns:a16="http://schemas.microsoft.com/office/drawing/2014/main" id="{00000000-0008-0000-0600-0000A5020000}"/>
            </a:ext>
          </a:extLst>
        </xdr:cNvPr>
        <xdr:cNvSpPr txBox="1"/>
      </xdr:nvSpPr>
      <xdr:spPr>
        <a:xfrm>
          <a:off x="16370300" y="1536901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747,616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90</xdr:row>
      <xdr:rowOff>163291</xdr:rowOff>
    </xdr:from>
    <xdr:to>
      <xdr:col>86</xdr:col>
      <xdr:colOff>25400</xdr:colOff>
      <xdr:row>90</xdr:row>
      <xdr:rowOff>163291</xdr:rowOff>
    </xdr:to>
    <xdr:cxnSp macro="">
      <xdr:nvCxnSpPr>
        <xdr:cNvPr id="678" name="直線コネクタ 677">
          <a:extLst>
            <a:ext uri="{FF2B5EF4-FFF2-40B4-BE49-F238E27FC236}">
              <a16:creationId xmlns:a16="http://schemas.microsoft.com/office/drawing/2014/main" id="{00000000-0008-0000-0600-0000A6020000}"/>
            </a:ext>
          </a:extLst>
        </xdr:cNvPr>
        <xdr:cNvCxnSpPr/>
      </xdr:nvCxnSpPr>
      <xdr:spPr>
        <a:xfrm>
          <a:off x="16230600" y="1559379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98</xdr:row>
      <xdr:rowOff>91892</xdr:rowOff>
    </xdr:from>
    <xdr:to>
      <xdr:col>85</xdr:col>
      <xdr:colOff>127000</xdr:colOff>
      <xdr:row>98</xdr:row>
      <xdr:rowOff>104070</xdr:rowOff>
    </xdr:to>
    <xdr:cxnSp macro="">
      <xdr:nvCxnSpPr>
        <xdr:cNvPr id="679" name="直線コネクタ 678">
          <a:extLst>
            <a:ext uri="{FF2B5EF4-FFF2-40B4-BE49-F238E27FC236}">
              <a16:creationId xmlns:a16="http://schemas.microsoft.com/office/drawing/2014/main" id="{00000000-0008-0000-0600-0000A7020000}"/>
            </a:ext>
          </a:extLst>
        </xdr:cNvPr>
        <xdr:cNvCxnSpPr/>
      </xdr:nvCxnSpPr>
      <xdr:spPr>
        <a:xfrm flipV="1">
          <a:off x="15481300" y="16893992"/>
          <a:ext cx="838200" cy="121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56289</xdr:rowOff>
    </xdr:from>
    <xdr:ext cx="534377" cy="259045"/>
    <xdr:sp macro="" textlink="">
      <xdr:nvSpPr>
        <xdr:cNvPr id="680" name="積立金平均値テキスト">
          <a:extLst>
            <a:ext uri="{FF2B5EF4-FFF2-40B4-BE49-F238E27FC236}">
              <a16:creationId xmlns:a16="http://schemas.microsoft.com/office/drawing/2014/main" id="{00000000-0008-0000-0600-0000A8020000}"/>
            </a:ext>
          </a:extLst>
        </xdr:cNvPr>
        <xdr:cNvSpPr txBox="1"/>
      </xdr:nvSpPr>
      <xdr:spPr>
        <a:xfrm>
          <a:off x="16370300" y="1685838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45,794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98</xdr:row>
      <xdr:rowOff>77862</xdr:rowOff>
    </xdr:from>
    <xdr:to>
      <xdr:col>85</xdr:col>
      <xdr:colOff>177800</xdr:colOff>
      <xdr:row>99</xdr:row>
      <xdr:rowOff>8012</xdr:rowOff>
    </xdr:to>
    <xdr:sp macro="" textlink="">
      <xdr:nvSpPr>
        <xdr:cNvPr id="681" name="フローチャート: 判断 680">
          <a:extLst>
            <a:ext uri="{FF2B5EF4-FFF2-40B4-BE49-F238E27FC236}">
              <a16:creationId xmlns:a16="http://schemas.microsoft.com/office/drawing/2014/main" id="{00000000-0008-0000-0600-0000A9020000}"/>
            </a:ext>
          </a:extLst>
        </xdr:cNvPr>
        <xdr:cNvSpPr/>
      </xdr:nvSpPr>
      <xdr:spPr>
        <a:xfrm>
          <a:off x="16268700" y="168799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98</xdr:row>
      <xdr:rowOff>104070</xdr:rowOff>
    </xdr:from>
    <xdr:to>
      <xdr:col>81</xdr:col>
      <xdr:colOff>50800</xdr:colOff>
      <xdr:row>98</xdr:row>
      <xdr:rowOff>136344</xdr:rowOff>
    </xdr:to>
    <xdr:cxnSp macro="">
      <xdr:nvCxnSpPr>
        <xdr:cNvPr id="682" name="直線コネクタ 681">
          <a:extLst>
            <a:ext uri="{FF2B5EF4-FFF2-40B4-BE49-F238E27FC236}">
              <a16:creationId xmlns:a16="http://schemas.microsoft.com/office/drawing/2014/main" id="{00000000-0008-0000-0600-0000AA020000}"/>
            </a:ext>
          </a:extLst>
        </xdr:cNvPr>
        <xdr:cNvCxnSpPr/>
      </xdr:nvCxnSpPr>
      <xdr:spPr>
        <a:xfrm flipV="1">
          <a:off x="14592300" y="16906170"/>
          <a:ext cx="889000" cy="322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98</xdr:row>
      <xdr:rowOff>79449</xdr:rowOff>
    </xdr:from>
    <xdr:to>
      <xdr:col>81</xdr:col>
      <xdr:colOff>101600</xdr:colOff>
      <xdr:row>99</xdr:row>
      <xdr:rowOff>9599</xdr:rowOff>
    </xdr:to>
    <xdr:sp macro="" textlink="">
      <xdr:nvSpPr>
        <xdr:cNvPr id="683" name="フローチャート: 判断 682">
          <a:extLst>
            <a:ext uri="{FF2B5EF4-FFF2-40B4-BE49-F238E27FC236}">
              <a16:creationId xmlns:a16="http://schemas.microsoft.com/office/drawing/2014/main" id="{00000000-0008-0000-0600-0000AB020000}"/>
            </a:ext>
          </a:extLst>
        </xdr:cNvPr>
        <xdr:cNvSpPr/>
      </xdr:nvSpPr>
      <xdr:spPr>
        <a:xfrm>
          <a:off x="15430500" y="168815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99</xdr:row>
      <xdr:rowOff>726</xdr:rowOff>
    </xdr:from>
    <xdr:ext cx="534377" cy="259045"/>
    <xdr:sp macro="" textlink="">
      <xdr:nvSpPr>
        <xdr:cNvPr id="684" name="テキスト ボックス 683">
          <a:extLst>
            <a:ext uri="{FF2B5EF4-FFF2-40B4-BE49-F238E27FC236}">
              <a16:creationId xmlns:a16="http://schemas.microsoft.com/office/drawing/2014/main" id="{00000000-0008-0000-0600-0000AC020000}"/>
            </a:ext>
          </a:extLst>
        </xdr:cNvPr>
        <xdr:cNvSpPr txBox="1"/>
      </xdr:nvSpPr>
      <xdr:spPr>
        <a:xfrm>
          <a:off x="15214111" y="169742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44,961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98</xdr:row>
      <xdr:rowOff>116072</xdr:rowOff>
    </xdr:from>
    <xdr:to>
      <xdr:col>76</xdr:col>
      <xdr:colOff>114300</xdr:colOff>
      <xdr:row>98</xdr:row>
      <xdr:rowOff>136344</xdr:rowOff>
    </xdr:to>
    <xdr:cxnSp macro="">
      <xdr:nvCxnSpPr>
        <xdr:cNvPr id="685" name="直線コネクタ 684">
          <a:extLst>
            <a:ext uri="{FF2B5EF4-FFF2-40B4-BE49-F238E27FC236}">
              <a16:creationId xmlns:a16="http://schemas.microsoft.com/office/drawing/2014/main" id="{00000000-0008-0000-0600-0000AD020000}"/>
            </a:ext>
          </a:extLst>
        </xdr:cNvPr>
        <xdr:cNvCxnSpPr/>
      </xdr:nvCxnSpPr>
      <xdr:spPr>
        <a:xfrm>
          <a:off x="13703300" y="16918172"/>
          <a:ext cx="889000" cy="202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98</xdr:row>
      <xdr:rowOff>81347</xdr:rowOff>
    </xdr:from>
    <xdr:to>
      <xdr:col>76</xdr:col>
      <xdr:colOff>165100</xdr:colOff>
      <xdr:row>99</xdr:row>
      <xdr:rowOff>11497</xdr:rowOff>
    </xdr:to>
    <xdr:sp macro="" textlink="">
      <xdr:nvSpPr>
        <xdr:cNvPr id="686" name="フローチャート: 判断 685">
          <a:extLst>
            <a:ext uri="{FF2B5EF4-FFF2-40B4-BE49-F238E27FC236}">
              <a16:creationId xmlns:a16="http://schemas.microsoft.com/office/drawing/2014/main" id="{00000000-0008-0000-0600-0000AE020000}"/>
            </a:ext>
          </a:extLst>
        </xdr:cNvPr>
        <xdr:cNvSpPr/>
      </xdr:nvSpPr>
      <xdr:spPr>
        <a:xfrm>
          <a:off x="14541500" y="168834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97</xdr:row>
      <xdr:rowOff>28024</xdr:rowOff>
    </xdr:from>
    <xdr:ext cx="534377" cy="259045"/>
    <xdr:sp macro="" textlink="">
      <xdr:nvSpPr>
        <xdr:cNvPr id="687" name="テキスト ボックス 686">
          <a:extLst>
            <a:ext uri="{FF2B5EF4-FFF2-40B4-BE49-F238E27FC236}">
              <a16:creationId xmlns:a16="http://schemas.microsoft.com/office/drawing/2014/main" id="{00000000-0008-0000-0600-0000AF020000}"/>
            </a:ext>
          </a:extLst>
        </xdr:cNvPr>
        <xdr:cNvSpPr txBox="1"/>
      </xdr:nvSpPr>
      <xdr:spPr>
        <a:xfrm>
          <a:off x="14325111" y="166586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43,965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98</xdr:row>
      <xdr:rowOff>116072</xdr:rowOff>
    </xdr:from>
    <xdr:to>
      <xdr:col>71</xdr:col>
      <xdr:colOff>177800</xdr:colOff>
      <xdr:row>98</xdr:row>
      <xdr:rowOff>144360</xdr:rowOff>
    </xdr:to>
    <xdr:cxnSp macro="">
      <xdr:nvCxnSpPr>
        <xdr:cNvPr id="688" name="直線コネクタ 687">
          <a:extLst>
            <a:ext uri="{FF2B5EF4-FFF2-40B4-BE49-F238E27FC236}">
              <a16:creationId xmlns:a16="http://schemas.microsoft.com/office/drawing/2014/main" id="{00000000-0008-0000-0600-0000B0020000}"/>
            </a:ext>
          </a:extLst>
        </xdr:cNvPr>
        <xdr:cNvCxnSpPr/>
      </xdr:nvCxnSpPr>
      <xdr:spPr>
        <a:xfrm flipV="1">
          <a:off x="12814300" y="16918172"/>
          <a:ext cx="889000" cy="282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98</xdr:row>
      <xdr:rowOff>72574</xdr:rowOff>
    </xdr:from>
    <xdr:to>
      <xdr:col>72</xdr:col>
      <xdr:colOff>38100</xdr:colOff>
      <xdr:row>99</xdr:row>
      <xdr:rowOff>2724</xdr:rowOff>
    </xdr:to>
    <xdr:sp macro="" textlink="">
      <xdr:nvSpPr>
        <xdr:cNvPr id="689" name="フローチャート: 判断 688">
          <a:extLst>
            <a:ext uri="{FF2B5EF4-FFF2-40B4-BE49-F238E27FC236}">
              <a16:creationId xmlns:a16="http://schemas.microsoft.com/office/drawing/2014/main" id="{00000000-0008-0000-0600-0000B1020000}"/>
            </a:ext>
          </a:extLst>
        </xdr:cNvPr>
        <xdr:cNvSpPr/>
      </xdr:nvSpPr>
      <xdr:spPr>
        <a:xfrm>
          <a:off x="13652500" y="168746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98</xdr:row>
      <xdr:rowOff>165301</xdr:rowOff>
    </xdr:from>
    <xdr:ext cx="534377" cy="259045"/>
    <xdr:sp macro="" textlink="">
      <xdr:nvSpPr>
        <xdr:cNvPr id="690" name="テキスト ボックス 689">
          <a:extLst>
            <a:ext uri="{FF2B5EF4-FFF2-40B4-BE49-F238E27FC236}">
              <a16:creationId xmlns:a16="http://schemas.microsoft.com/office/drawing/2014/main" id="{00000000-0008-0000-0600-0000B2020000}"/>
            </a:ext>
          </a:extLst>
        </xdr:cNvPr>
        <xdr:cNvSpPr txBox="1"/>
      </xdr:nvSpPr>
      <xdr:spPr>
        <a:xfrm>
          <a:off x="13436111" y="169674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48,570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98</xdr:row>
      <xdr:rowOff>104654</xdr:rowOff>
    </xdr:from>
    <xdr:to>
      <xdr:col>67</xdr:col>
      <xdr:colOff>101600</xdr:colOff>
      <xdr:row>99</xdr:row>
      <xdr:rowOff>34804</xdr:rowOff>
    </xdr:to>
    <xdr:sp macro="" textlink="">
      <xdr:nvSpPr>
        <xdr:cNvPr id="691" name="フローチャート: 判断 690">
          <a:extLst>
            <a:ext uri="{FF2B5EF4-FFF2-40B4-BE49-F238E27FC236}">
              <a16:creationId xmlns:a16="http://schemas.microsoft.com/office/drawing/2014/main" id="{00000000-0008-0000-0600-0000B3020000}"/>
            </a:ext>
          </a:extLst>
        </xdr:cNvPr>
        <xdr:cNvSpPr/>
      </xdr:nvSpPr>
      <xdr:spPr>
        <a:xfrm>
          <a:off x="12763500" y="169067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99</xdr:row>
      <xdr:rowOff>25931</xdr:rowOff>
    </xdr:from>
    <xdr:ext cx="534377" cy="259045"/>
    <xdr:sp macro="" textlink="">
      <xdr:nvSpPr>
        <xdr:cNvPr id="692" name="テキスト ボックス 691">
          <a:extLst>
            <a:ext uri="{FF2B5EF4-FFF2-40B4-BE49-F238E27FC236}">
              <a16:creationId xmlns:a16="http://schemas.microsoft.com/office/drawing/2014/main" id="{00000000-0008-0000-0600-0000B4020000}"/>
            </a:ext>
          </a:extLst>
        </xdr:cNvPr>
        <xdr:cNvSpPr txBox="1"/>
      </xdr:nvSpPr>
      <xdr:spPr>
        <a:xfrm>
          <a:off x="12547111" y="169994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31,730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693" name="テキスト ボックス 692">
          <a:extLst>
            <a:ext uri="{FF2B5EF4-FFF2-40B4-BE49-F238E27FC236}">
              <a16:creationId xmlns:a16="http://schemas.microsoft.com/office/drawing/2014/main" id="{00000000-0008-0000-0600-0000B5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694" name="テキスト ボックス 693">
          <a:extLst>
            <a:ext uri="{FF2B5EF4-FFF2-40B4-BE49-F238E27FC236}">
              <a16:creationId xmlns:a16="http://schemas.microsoft.com/office/drawing/2014/main" id="{00000000-0008-0000-0600-0000B6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695" name="テキスト ボックス 694">
          <a:extLst>
            <a:ext uri="{FF2B5EF4-FFF2-40B4-BE49-F238E27FC236}">
              <a16:creationId xmlns:a16="http://schemas.microsoft.com/office/drawing/2014/main" id="{00000000-0008-0000-0600-0000B7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696" name="テキスト ボックス 695">
          <a:extLst>
            <a:ext uri="{FF2B5EF4-FFF2-40B4-BE49-F238E27FC236}">
              <a16:creationId xmlns:a16="http://schemas.microsoft.com/office/drawing/2014/main" id="{00000000-0008-0000-0600-0000B8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697" name="テキスト ボックス 696">
          <a:extLst>
            <a:ext uri="{FF2B5EF4-FFF2-40B4-BE49-F238E27FC236}">
              <a16:creationId xmlns:a16="http://schemas.microsoft.com/office/drawing/2014/main" id="{00000000-0008-0000-0600-0000B9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98</xdr:row>
      <xdr:rowOff>41092</xdr:rowOff>
    </xdr:from>
    <xdr:to>
      <xdr:col>85</xdr:col>
      <xdr:colOff>177800</xdr:colOff>
      <xdr:row>98</xdr:row>
      <xdr:rowOff>142692</xdr:rowOff>
    </xdr:to>
    <xdr:sp macro="" textlink="">
      <xdr:nvSpPr>
        <xdr:cNvPr id="698" name="楕円 697">
          <a:extLst>
            <a:ext uri="{FF2B5EF4-FFF2-40B4-BE49-F238E27FC236}">
              <a16:creationId xmlns:a16="http://schemas.microsoft.com/office/drawing/2014/main" id="{00000000-0008-0000-0600-0000BA020000}"/>
            </a:ext>
          </a:extLst>
        </xdr:cNvPr>
        <xdr:cNvSpPr/>
      </xdr:nvSpPr>
      <xdr:spPr>
        <a:xfrm>
          <a:off x="16268700" y="168431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97</xdr:row>
      <xdr:rowOff>469</xdr:rowOff>
    </xdr:from>
    <xdr:ext cx="534377" cy="259045"/>
    <xdr:sp macro="" textlink="">
      <xdr:nvSpPr>
        <xdr:cNvPr id="699" name="積立金該当値テキスト">
          <a:extLst>
            <a:ext uri="{FF2B5EF4-FFF2-40B4-BE49-F238E27FC236}">
              <a16:creationId xmlns:a16="http://schemas.microsoft.com/office/drawing/2014/main" id="{00000000-0008-0000-0600-0000BB020000}"/>
            </a:ext>
          </a:extLst>
        </xdr:cNvPr>
        <xdr:cNvSpPr txBox="1"/>
      </xdr:nvSpPr>
      <xdr:spPr>
        <a:xfrm>
          <a:off x="16370300" y="166311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65,096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98</xdr:row>
      <xdr:rowOff>53270</xdr:rowOff>
    </xdr:from>
    <xdr:to>
      <xdr:col>81</xdr:col>
      <xdr:colOff>101600</xdr:colOff>
      <xdr:row>98</xdr:row>
      <xdr:rowOff>154870</xdr:rowOff>
    </xdr:to>
    <xdr:sp macro="" textlink="">
      <xdr:nvSpPr>
        <xdr:cNvPr id="700" name="楕円 699">
          <a:extLst>
            <a:ext uri="{FF2B5EF4-FFF2-40B4-BE49-F238E27FC236}">
              <a16:creationId xmlns:a16="http://schemas.microsoft.com/office/drawing/2014/main" id="{00000000-0008-0000-0600-0000BC020000}"/>
            </a:ext>
          </a:extLst>
        </xdr:cNvPr>
        <xdr:cNvSpPr/>
      </xdr:nvSpPr>
      <xdr:spPr>
        <a:xfrm>
          <a:off x="15430500" y="168553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96</xdr:row>
      <xdr:rowOff>171397</xdr:rowOff>
    </xdr:from>
    <xdr:ext cx="534377" cy="259045"/>
    <xdr:sp macro="" textlink="">
      <xdr:nvSpPr>
        <xdr:cNvPr id="701" name="テキスト ボックス 700">
          <a:extLst>
            <a:ext uri="{FF2B5EF4-FFF2-40B4-BE49-F238E27FC236}">
              <a16:creationId xmlns:a16="http://schemas.microsoft.com/office/drawing/2014/main" id="{00000000-0008-0000-0600-0000BD020000}"/>
            </a:ext>
          </a:extLst>
        </xdr:cNvPr>
        <xdr:cNvSpPr txBox="1"/>
      </xdr:nvSpPr>
      <xdr:spPr>
        <a:xfrm>
          <a:off x="15214111" y="166305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58,704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98</xdr:row>
      <xdr:rowOff>85544</xdr:rowOff>
    </xdr:from>
    <xdr:to>
      <xdr:col>76</xdr:col>
      <xdr:colOff>165100</xdr:colOff>
      <xdr:row>99</xdr:row>
      <xdr:rowOff>15694</xdr:rowOff>
    </xdr:to>
    <xdr:sp macro="" textlink="">
      <xdr:nvSpPr>
        <xdr:cNvPr id="702" name="楕円 701">
          <a:extLst>
            <a:ext uri="{FF2B5EF4-FFF2-40B4-BE49-F238E27FC236}">
              <a16:creationId xmlns:a16="http://schemas.microsoft.com/office/drawing/2014/main" id="{00000000-0008-0000-0600-0000BE020000}"/>
            </a:ext>
          </a:extLst>
        </xdr:cNvPr>
        <xdr:cNvSpPr/>
      </xdr:nvSpPr>
      <xdr:spPr>
        <a:xfrm>
          <a:off x="14541500" y="168876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99</xdr:row>
      <xdr:rowOff>6821</xdr:rowOff>
    </xdr:from>
    <xdr:ext cx="534377" cy="259045"/>
    <xdr:sp macro="" textlink="">
      <xdr:nvSpPr>
        <xdr:cNvPr id="703" name="テキスト ボックス 702">
          <a:extLst>
            <a:ext uri="{FF2B5EF4-FFF2-40B4-BE49-F238E27FC236}">
              <a16:creationId xmlns:a16="http://schemas.microsoft.com/office/drawing/2014/main" id="{00000000-0008-0000-0600-0000BF020000}"/>
            </a:ext>
          </a:extLst>
        </xdr:cNvPr>
        <xdr:cNvSpPr txBox="1"/>
      </xdr:nvSpPr>
      <xdr:spPr>
        <a:xfrm>
          <a:off x="14325111" y="169803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41,762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98</xdr:row>
      <xdr:rowOff>65272</xdr:rowOff>
    </xdr:from>
    <xdr:to>
      <xdr:col>72</xdr:col>
      <xdr:colOff>38100</xdr:colOff>
      <xdr:row>98</xdr:row>
      <xdr:rowOff>166872</xdr:rowOff>
    </xdr:to>
    <xdr:sp macro="" textlink="">
      <xdr:nvSpPr>
        <xdr:cNvPr id="704" name="楕円 703">
          <a:extLst>
            <a:ext uri="{FF2B5EF4-FFF2-40B4-BE49-F238E27FC236}">
              <a16:creationId xmlns:a16="http://schemas.microsoft.com/office/drawing/2014/main" id="{00000000-0008-0000-0600-0000C0020000}"/>
            </a:ext>
          </a:extLst>
        </xdr:cNvPr>
        <xdr:cNvSpPr/>
      </xdr:nvSpPr>
      <xdr:spPr>
        <a:xfrm>
          <a:off x="13652500" y="168673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97</xdr:row>
      <xdr:rowOff>11949</xdr:rowOff>
    </xdr:from>
    <xdr:ext cx="534377" cy="259045"/>
    <xdr:sp macro="" textlink="">
      <xdr:nvSpPr>
        <xdr:cNvPr id="705" name="テキスト ボックス 704">
          <a:extLst>
            <a:ext uri="{FF2B5EF4-FFF2-40B4-BE49-F238E27FC236}">
              <a16:creationId xmlns:a16="http://schemas.microsoft.com/office/drawing/2014/main" id="{00000000-0008-0000-0600-0000C1020000}"/>
            </a:ext>
          </a:extLst>
        </xdr:cNvPr>
        <xdr:cNvSpPr txBox="1"/>
      </xdr:nvSpPr>
      <xdr:spPr>
        <a:xfrm>
          <a:off x="13436111" y="166425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52,403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98</xdr:row>
      <xdr:rowOff>93560</xdr:rowOff>
    </xdr:from>
    <xdr:to>
      <xdr:col>67</xdr:col>
      <xdr:colOff>101600</xdr:colOff>
      <xdr:row>99</xdr:row>
      <xdr:rowOff>23710</xdr:rowOff>
    </xdr:to>
    <xdr:sp macro="" textlink="">
      <xdr:nvSpPr>
        <xdr:cNvPr id="706" name="楕円 705">
          <a:extLst>
            <a:ext uri="{FF2B5EF4-FFF2-40B4-BE49-F238E27FC236}">
              <a16:creationId xmlns:a16="http://schemas.microsoft.com/office/drawing/2014/main" id="{00000000-0008-0000-0600-0000C2020000}"/>
            </a:ext>
          </a:extLst>
        </xdr:cNvPr>
        <xdr:cNvSpPr/>
      </xdr:nvSpPr>
      <xdr:spPr>
        <a:xfrm>
          <a:off x="12763500" y="168956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97</xdr:row>
      <xdr:rowOff>40237</xdr:rowOff>
    </xdr:from>
    <xdr:ext cx="534377" cy="259045"/>
    <xdr:sp macro="" textlink="">
      <xdr:nvSpPr>
        <xdr:cNvPr id="707" name="テキスト ボックス 706">
          <a:extLst>
            <a:ext uri="{FF2B5EF4-FFF2-40B4-BE49-F238E27FC236}">
              <a16:creationId xmlns:a16="http://schemas.microsoft.com/office/drawing/2014/main" id="{00000000-0008-0000-0600-0000C3020000}"/>
            </a:ext>
          </a:extLst>
        </xdr:cNvPr>
        <xdr:cNvSpPr txBox="1"/>
      </xdr:nvSpPr>
      <xdr:spPr>
        <a:xfrm>
          <a:off x="12547111" y="166708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37,554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08" name="正方形/長方形 707">
          <a:extLst>
            <a:ext uri="{FF2B5EF4-FFF2-40B4-BE49-F238E27FC236}">
              <a16:creationId xmlns:a16="http://schemas.microsoft.com/office/drawing/2014/main" id="{00000000-0008-0000-0600-0000C4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投資及び出資金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09" name="正方形/長方形 708">
          <a:extLst>
            <a:ext uri="{FF2B5EF4-FFF2-40B4-BE49-F238E27FC236}">
              <a16:creationId xmlns:a16="http://schemas.microsoft.com/office/drawing/2014/main" id="{00000000-0008-0000-0600-0000C5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10" name="正方形/長方形 709">
          <a:extLst>
            <a:ext uri="{FF2B5EF4-FFF2-40B4-BE49-F238E27FC236}">
              <a16:creationId xmlns:a16="http://schemas.microsoft.com/office/drawing/2014/main" id="{00000000-0008-0000-0600-0000C6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11" name="正方形/長方形 710">
          <a:extLst>
            <a:ext uri="{FF2B5EF4-FFF2-40B4-BE49-F238E27FC236}">
              <a16:creationId xmlns:a16="http://schemas.microsoft.com/office/drawing/2014/main" id="{00000000-0008-0000-0600-0000C7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12" name="正方形/長方形 711">
          <a:extLst>
            <a:ext uri="{FF2B5EF4-FFF2-40B4-BE49-F238E27FC236}">
              <a16:creationId xmlns:a16="http://schemas.microsoft.com/office/drawing/2014/main" id="{00000000-0008-0000-0600-0000C8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13" name="正方形/長方形 712">
          <a:extLst>
            <a:ext uri="{FF2B5EF4-FFF2-40B4-BE49-F238E27FC236}">
              <a16:creationId xmlns:a16="http://schemas.microsoft.com/office/drawing/2014/main" id="{00000000-0008-0000-0600-0000C9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14" name="正方形/長方形 713">
          <a:extLst>
            <a:ext uri="{FF2B5EF4-FFF2-40B4-BE49-F238E27FC236}">
              <a16:creationId xmlns:a16="http://schemas.microsoft.com/office/drawing/2014/main" id="{00000000-0008-0000-0600-0000CA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15" name="正方形/長方形 714">
          <a:extLst>
            <a:ext uri="{FF2B5EF4-FFF2-40B4-BE49-F238E27FC236}">
              <a16:creationId xmlns:a16="http://schemas.microsoft.com/office/drawing/2014/main" id="{00000000-0008-0000-0600-0000CB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16" name="テキスト ボックス 715">
          <a:extLst>
            <a:ext uri="{FF2B5EF4-FFF2-40B4-BE49-F238E27FC236}">
              <a16:creationId xmlns:a16="http://schemas.microsoft.com/office/drawing/2014/main" id="{00000000-0008-0000-0600-0000CC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17" name="直線コネクタ 716">
          <a:extLst>
            <a:ext uri="{FF2B5EF4-FFF2-40B4-BE49-F238E27FC236}">
              <a16:creationId xmlns:a16="http://schemas.microsoft.com/office/drawing/2014/main" id="{00000000-0008-0000-0600-0000CD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98878</xdr:rowOff>
    </xdr:from>
    <xdr:to>
      <xdr:col>120</xdr:col>
      <xdr:colOff>114300</xdr:colOff>
      <xdr:row>39</xdr:row>
      <xdr:rowOff>98878</xdr:rowOff>
    </xdr:to>
    <xdr:cxnSp macro="">
      <xdr:nvCxnSpPr>
        <xdr:cNvPr id="718" name="直線コネクタ 717">
          <a:extLst>
            <a:ext uri="{FF2B5EF4-FFF2-40B4-BE49-F238E27FC236}">
              <a16:creationId xmlns:a16="http://schemas.microsoft.com/office/drawing/2014/main" id="{00000000-0008-0000-0600-0000CE020000}"/>
            </a:ext>
          </a:extLst>
        </xdr:cNvPr>
        <xdr:cNvCxnSpPr/>
      </xdr:nvCxnSpPr>
      <xdr:spPr>
        <a:xfrm>
          <a:off x="18288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128105</xdr:rowOff>
    </xdr:from>
    <xdr:ext cx="248786" cy="259045"/>
    <xdr:sp macro="" textlink="">
      <xdr:nvSpPr>
        <xdr:cNvPr id="719" name="テキスト ボックス 718">
          <a:extLst>
            <a:ext uri="{FF2B5EF4-FFF2-40B4-BE49-F238E27FC236}">
              <a16:creationId xmlns:a16="http://schemas.microsoft.com/office/drawing/2014/main" id="{00000000-0008-0000-0600-0000CF020000}"/>
            </a:ext>
          </a:extLst>
        </xdr:cNvPr>
        <xdr:cNvSpPr txBox="1"/>
      </xdr:nvSpPr>
      <xdr:spPr>
        <a:xfrm>
          <a:off x="18039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115207</xdr:rowOff>
    </xdr:from>
    <xdr:to>
      <xdr:col>120</xdr:col>
      <xdr:colOff>114300</xdr:colOff>
      <xdr:row>37</xdr:row>
      <xdr:rowOff>115207</xdr:rowOff>
    </xdr:to>
    <xdr:cxnSp macro="">
      <xdr:nvCxnSpPr>
        <xdr:cNvPr id="720" name="直線コネクタ 719">
          <a:extLst>
            <a:ext uri="{FF2B5EF4-FFF2-40B4-BE49-F238E27FC236}">
              <a16:creationId xmlns:a16="http://schemas.microsoft.com/office/drawing/2014/main" id="{00000000-0008-0000-0600-0000D0020000}"/>
            </a:ext>
          </a:extLst>
        </xdr:cNvPr>
        <xdr:cNvCxnSpPr/>
      </xdr:nvCxnSpPr>
      <xdr:spPr>
        <a:xfrm>
          <a:off x="18288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36</xdr:row>
      <xdr:rowOff>144434</xdr:rowOff>
    </xdr:from>
    <xdr:ext cx="531299" cy="259045"/>
    <xdr:sp macro="" textlink="">
      <xdr:nvSpPr>
        <xdr:cNvPr id="721" name="テキスト ボックス 720">
          <a:extLst>
            <a:ext uri="{FF2B5EF4-FFF2-40B4-BE49-F238E27FC236}">
              <a16:creationId xmlns:a16="http://schemas.microsoft.com/office/drawing/2014/main" id="{00000000-0008-0000-0600-0000D1020000}"/>
            </a:ext>
          </a:extLst>
        </xdr:cNvPr>
        <xdr:cNvSpPr txBox="1"/>
      </xdr:nvSpPr>
      <xdr:spPr>
        <a:xfrm>
          <a:off x="17756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35</xdr:row>
      <xdr:rowOff>131536</xdr:rowOff>
    </xdr:from>
    <xdr:to>
      <xdr:col>120</xdr:col>
      <xdr:colOff>114300</xdr:colOff>
      <xdr:row>35</xdr:row>
      <xdr:rowOff>131536</xdr:rowOff>
    </xdr:to>
    <xdr:cxnSp macro="">
      <xdr:nvCxnSpPr>
        <xdr:cNvPr id="722" name="直線コネクタ 721">
          <a:extLst>
            <a:ext uri="{FF2B5EF4-FFF2-40B4-BE49-F238E27FC236}">
              <a16:creationId xmlns:a16="http://schemas.microsoft.com/office/drawing/2014/main" id="{00000000-0008-0000-0600-0000D2020000}"/>
            </a:ext>
          </a:extLst>
        </xdr:cNvPr>
        <xdr:cNvCxnSpPr/>
      </xdr:nvCxnSpPr>
      <xdr:spPr>
        <a:xfrm>
          <a:off x="18288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34</xdr:row>
      <xdr:rowOff>160763</xdr:rowOff>
    </xdr:from>
    <xdr:ext cx="531299" cy="259045"/>
    <xdr:sp macro="" textlink="">
      <xdr:nvSpPr>
        <xdr:cNvPr id="723" name="テキスト ボックス 722">
          <a:extLst>
            <a:ext uri="{FF2B5EF4-FFF2-40B4-BE49-F238E27FC236}">
              <a16:creationId xmlns:a16="http://schemas.microsoft.com/office/drawing/2014/main" id="{00000000-0008-0000-0600-0000D3020000}"/>
            </a:ext>
          </a:extLst>
        </xdr:cNvPr>
        <xdr:cNvSpPr txBox="1"/>
      </xdr:nvSpPr>
      <xdr:spPr>
        <a:xfrm>
          <a:off x="17756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147864</xdr:rowOff>
    </xdr:from>
    <xdr:to>
      <xdr:col>120</xdr:col>
      <xdr:colOff>114300</xdr:colOff>
      <xdr:row>33</xdr:row>
      <xdr:rowOff>147864</xdr:rowOff>
    </xdr:to>
    <xdr:cxnSp macro="">
      <xdr:nvCxnSpPr>
        <xdr:cNvPr id="724" name="直線コネクタ 723">
          <a:extLst>
            <a:ext uri="{FF2B5EF4-FFF2-40B4-BE49-F238E27FC236}">
              <a16:creationId xmlns:a16="http://schemas.microsoft.com/office/drawing/2014/main" id="{00000000-0008-0000-0600-0000D4020000}"/>
            </a:ext>
          </a:extLst>
        </xdr:cNvPr>
        <xdr:cNvCxnSpPr/>
      </xdr:nvCxnSpPr>
      <xdr:spPr>
        <a:xfrm>
          <a:off x="18288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33</xdr:row>
      <xdr:rowOff>5641</xdr:rowOff>
    </xdr:from>
    <xdr:ext cx="531299" cy="259045"/>
    <xdr:sp macro="" textlink="">
      <xdr:nvSpPr>
        <xdr:cNvPr id="725" name="テキスト ボックス 724">
          <a:extLst>
            <a:ext uri="{FF2B5EF4-FFF2-40B4-BE49-F238E27FC236}">
              <a16:creationId xmlns:a16="http://schemas.microsoft.com/office/drawing/2014/main" id="{00000000-0008-0000-0600-0000D5020000}"/>
            </a:ext>
          </a:extLst>
        </xdr:cNvPr>
        <xdr:cNvSpPr txBox="1"/>
      </xdr:nvSpPr>
      <xdr:spPr>
        <a:xfrm>
          <a:off x="17756701" y="5663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164193</xdr:rowOff>
    </xdr:from>
    <xdr:to>
      <xdr:col>120</xdr:col>
      <xdr:colOff>114300</xdr:colOff>
      <xdr:row>31</xdr:row>
      <xdr:rowOff>164193</xdr:rowOff>
    </xdr:to>
    <xdr:cxnSp macro="">
      <xdr:nvCxnSpPr>
        <xdr:cNvPr id="726" name="直線コネクタ 725">
          <a:extLst>
            <a:ext uri="{FF2B5EF4-FFF2-40B4-BE49-F238E27FC236}">
              <a16:creationId xmlns:a16="http://schemas.microsoft.com/office/drawing/2014/main" id="{00000000-0008-0000-0600-0000D6020000}"/>
            </a:ext>
          </a:extLst>
        </xdr:cNvPr>
        <xdr:cNvCxnSpPr/>
      </xdr:nvCxnSpPr>
      <xdr:spPr>
        <a:xfrm>
          <a:off x="18288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31</xdr:row>
      <xdr:rowOff>21970</xdr:rowOff>
    </xdr:from>
    <xdr:ext cx="531299" cy="259045"/>
    <xdr:sp macro="" textlink="">
      <xdr:nvSpPr>
        <xdr:cNvPr id="727" name="テキスト ボックス 726">
          <a:extLst>
            <a:ext uri="{FF2B5EF4-FFF2-40B4-BE49-F238E27FC236}">
              <a16:creationId xmlns:a16="http://schemas.microsoft.com/office/drawing/2014/main" id="{00000000-0008-0000-0600-0000D7020000}"/>
            </a:ext>
          </a:extLst>
        </xdr:cNvPr>
        <xdr:cNvSpPr txBox="1"/>
      </xdr:nvSpPr>
      <xdr:spPr>
        <a:xfrm>
          <a:off x="17756701" y="5336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9072</xdr:rowOff>
    </xdr:from>
    <xdr:to>
      <xdr:col>120</xdr:col>
      <xdr:colOff>114300</xdr:colOff>
      <xdr:row>30</xdr:row>
      <xdr:rowOff>9072</xdr:rowOff>
    </xdr:to>
    <xdr:cxnSp macro="">
      <xdr:nvCxnSpPr>
        <xdr:cNvPr id="728" name="直線コネクタ 727">
          <a:extLst>
            <a:ext uri="{FF2B5EF4-FFF2-40B4-BE49-F238E27FC236}">
              <a16:creationId xmlns:a16="http://schemas.microsoft.com/office/drawing/2014/main" id="{00000000-0008-0000-0600-0000D8020000}"/>
            </a:ext>
          </a:extLst>
        </xdr:cNvPr>
        <xdr:cNvCxnSpPr/>
      </xdr:nvCxnSpPr>
      <xdr:spPr>
        <a:xfrm>
          <a:off x="18288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29</xdr:row>
      <xdr:rowOff>38299</xdr:rowOff>
    </xdr:from>
    <xdr:ext cx="531299" cy="259045"/>
    <xdr:sp macro="" textlink="">
      <xdr:nvSpPr>
        <xdr:cNvPr id="729" name="テキスト ボックス 728">
          <a:extLst>
            <a:ext uri="{FF2B5EF4-FFF2-40B4-BE49-F238E27FC236}">
              <a16:creationId xmlns:a16="http://schemas.microsoft.com/office/drawing/2014/main" id="{00000000-0008-0000-0600-0000D9020000}"/>
            </a:ext>
          </a:extLst>
        </xdr:cNvPr>
        <xdr:cNvSpPr txBox="1"/>
      </xdr:nvSpPr>
      <xdr:spPr>
        <a:xfrm>
          <a:off x="17756701" y="5010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30" name="直線コネクタ 729">
          <a:extLst>
            <a:ext uri="{FF2B5EF4-FFF2-40B4-BE49-F238E27FC236}">
              <a16:creationId xmlns:a16="http://schemas.microsoft.com/office/drawing/2014/main" id="{00000000-0008-0000-0600-0000DA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31" name="テキスト ボックス 730">
          <a:extLst>
            <a:ext uri="{FF2B5EF4-FFF2-40B4-BE49-F238E27FC236}">
              <a16:creationId xmlns:a16="http://schemas.microsoft.com/office/drawing/2014/main" id="{00000000-0008-0000-0600-0000DB020000}"/>
            </a:ext>
          </a:extLst>
        </xdr:cNvPr>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32" name="投資及び出資金グラフ枠">
          <a:extLst>
            <a:ext uri="{FF2B5EF4-FFF2-40B4-BE49-F238E27FC236}">
              <a16:creationId xmlns:a16="http://schemas.microsoft.com/office/drawing/2014/main" id="{00000000-0008-0000-0600-0000DC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31</xdr:row>
      <xdr:rowOff>13088</xdr:rowOff>
    </xdr:from>
    <xdr:to>
      <xdr:col>116</xdr:col>
      <xdr:colOff>62864</xdr:colOff>
      <xdr:row>39</xdr:row>
      <xdr:rowOff>98878</xdr:rowOff>
    </xdr:to>
    <xdr:cxnSp macro="">
      <xdr:nvCxnSpPr>
        <xdr:cNvPr id="733" name="直線コネクタ 732">
          <a:extLst>
            <a:ext uri="{FF2B5EF4-FFF2-40B4-BE49-F238E27FC236}">
              <a16:creationId xmlns:a16="http://schemas.microsoft.com/office/drawing/2014/main" id="{00000000-0008-0000-0600-0000DD020000}"/>
            </a:ext>
          </a:extLst>
        </xdr:cNvPr>
        <xdr:cNvCxnSpPr/>
      </xdr:nvCxnSpPr>
      <xdr:spPr>
        <a:xfrm flipV="1">
          <a:off x="22159595" y="5328038"/>
          <a:ext cx="1269" cy="145739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102705</xdr:rowOff>
    </xdr:from>
    <xdr:ext cx="249299" cy="259045"/>
    <xdr:sp macro="" textlink="">
      <xdr:nvSpPr>
        <xdr:cNvPr id="734" name="投資及び出資金最小値テキスト">
          <a:extLst>
            <a:ext uri="{FF2B5EF4-FFF2-40B4-BE49-F238E27FC236}">
              <a16:creationId xmlns:a16="http://schemas.microsoft.com/office/drawing/2014/main" id="{00000000-0008-0000-0600-0000DE020000}"/>
            </a:ext>
          </a:extLst>
        </xdr:cNvPr>
        <xdr:cNvSpPr txBox="1"/>
      </xdr:nvSpPr>
      <xdr:spPr>
        <a:xfrm>
          <a:off x="22212300" y="67892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98878</xdr:rowOff>
    </xdr:from>
    <xdr:to>
      <xdr:col>116</xdr:col>
      <xdr:colOff>152400</xdr:colOff>
      <xdr:row>39</xdr:row>
      <xdr:rowOff>98878</xdr:rowOff>
    </xdr:to>
    <xdr:cxnSp macro="">
      <xdr:nvCxnSpPr>
        <xdr:cNvPr id="735" name="直線コネクタ 734">
          <a:extLst>
            <a:ext uri="{FF2B5EF4-FFF2-40B4-BE49-F238E27FC236}">
              <a16:creationId xmlns:a16="http://schemas.microsoft.com/office/drawing/2014/main" id="{00000000-0008-0000-0600-0000DF020000}"/>
            </a:ext>
          </a:extLst>
        </xdr:cNvPr>
        <xdr:cNvCxnSpPr/>
      </xdr:nvCxnSpPr>
      <xdr:spPr>
        <a:xfrm>
          <a:off x="22072600" y="6785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29</xdr:row>
      <xdr:rowOff>131215</xdr:rowOff>
    </xdr:from>
    <xdr:ext cx="534377" cy="259045"/>
    <xdr:sp macro="" textlink="">
      <xdr:nvSpPr>
        <xdr:cNvPr id="736" name="投資及び出資金最大値テキスト">
          <a:extLst>
            <a:ext uri="{FF2B5EF4-FFF2-40B4-BE49-F238E27FC236}">
              <a16:creationId xmlns:a16="http://schemas.microsoft.com/office/drawing/2014/main" id="{00000000-0008-0000-0600-0000E0020000}"/>
            </a:ext>
          </a:extLst>
        </xdr:cNvPr>
        <xdr:cNvSpPr txBox="1"/>
      </xdr:nvSpPr>
      <xdr:spPr>
        <a:xfrm>
          <a:off x="22212300" y="51032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44,627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31</xdr:row>
      <xdr:rowOff>13088</xdr:rowOff>
    </xdr:from>
    <xdr:to>
      <xdr:col>116</xdr:col>
      <xdr:colOff>152400</xdr:colOff>
      <xdr:row>31</xdr:row>
      <xdr:rowOff>13088</xdr:rowOff>
    </xdr:to>
    <xdr:cxnSp macro="">
      <xdr:nvCxnSpPr>
        <xdr:cNvPr id="737" name="直線コネクタ 736">
          <a:extLst>
            <a:ext uri="{FF2B5EF4-FFF2-40B4-BE49-F238E27FC236}">
              <a16:creationId xmlns:a16="http://schemas.microsoft.com/office/drawing/2014/main" id="{00000000-0008-0000-0600-0000E1020000}"/>
            </a:ext>
          </a:extLst>
        </xdr:cNvPr>
        <xdr:cNvCxnSpPr/>
      </xdr:nvCxnSpPr>
      <xdr:spPr>
        <a:xfrm>
          <a:off x="22072600" y="532803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38</xdr:row>
      <xdr:rowOff>26935</xdr:rowOff>
    </xdr:from>
    <xdr:to>
      <xdr:col>116</xdr:col>
      <xdr:colOff>63500</xdr:colOff>
      <xdr:row>38</xdr:row>
      <xdr:rowOff>70173</xdr:rowOff>
    </xdr:to>
    <xdr:cxnSp macro="">
      <xdr:nvCxnSpPr>
        <xdr:cNvPr id="738" name="直線コネクタ 737">
          <a:extLst>
            <a:ext uri="{FF2B5EF4-FFF2-40B4-BE49-F238E27FC236}">
              <a16:creationId xmlns:a16="http://schemas.microsoft.com/office/drawing/2014/main" id="{00000000-0008-0000-0600-0000E2020000}"/>
            </a:ext>
          </a:extLst>
        </xdr:cNvPr>
        <xdr:cNvCxnSpPr/>
      </xdr:nvCxnSpPr>
      <xdr:spPr>
        <a:xfrm>
          <a:off x="21323300" y="6542035"/>
          <a:ext cx="838200" cy="432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64780</xdr:rowOff>
    </xdr:from>
    <xdr:ext cx="469744" cy="259045"/>
    <xdr:sp macro="" textlink="">
      <xdr:nvSpPr>
        <xdr:cNvPr id="739" name="投資及び出資金平均値テキスト">
          <a:extLst>
            <a:ext uri="{FF2B5EF4-FFF2-40B4-BE49-F238E27FC236}">
              <a16:creationId xmlns:a16="http://schemas.microsoft.com/office/drawing/2014/main" id="{00000000-0008-0000-0600-0000E3020000}"/>
            </a:ext>
          </a:extLst>
        </xdr:cNvPr>
        <xdr:cNvSpPr txBox="1"/>
      </xdr:nvSpPr>
      <xdr:spPr>
        <a:xfrm>
          <a:off x="22212300" y="657988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4,078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86353</xdr:rowOff>
    </xdr:from>
    <xdr:to>
      <xdr:col>116</xdr:col>
      <xdr:colOff>114300</xdr:colOff>
      <xdr:row>39</xdr:row>
      <xdr:rowOff>16503</xdr:rowOff>
    </xdr:to>
    <xdr:sp macro="" textlink="">
      <xdr:nvSpPr>
        <xdr:cNvPr id="740" name="フローチャート: 判断 739">
          <a:extLst>
            <a:ext uri="{FF2B5EF4-FFF2-40B4-BE49-F238E27FC236}">
              <a16:creationId xmlns:a16="http://schemas.microsoft.com/office/drawing/2014/main" id="{00000000-0008-0000-0600-0000E4020000}"/>
            </a:ext>
          </a:extLst>
        </xdr:cNvPr>
        <xdr:cNvSpPr/>
      </xdr:nvSpPr>
      <xdr:spPr>
        <a:xfrm>
          <a:off x="22110700" y="66014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38</xdr:row>
      <xdr:rowOff>26935</xdr:rowOff>
    </xdr:from>
    <xdr:to>
      <xdr:col>111</xdr:col>
      <xdr:colOff>177800</xdr:colOff>
      <xdr:row>38</xdr:row>
      <xdr:rowOff>147309</xdr:rowOff>
    </xdr:to>
    <xdr:cxnSp macro="">
      <xdr:nvCxnSpPr>
        <xdr:cNvPr id="741" name="直線コネクタ 740">
          <a:extLst>
            <a:ext uri="{FF2B5EF4-FFF2-40B4-BE49-F238E27FC236}">
              <a16:creationId xmlns:a16="http://schemas.microsoft.com/office/drawing/2014/main" id="{00000000-0008-0000-0600-0000E5020000}"/>
            </a:ext>
          </a:extLst>
        </xdr:cNvPr>
        <xdr:cNvCxnSpPr/>
      </xdr:nvCxnSpPr>
      <xdr:spPr>
        <a:xfrm flipV="1">
          <a:off x="20434300" y="6542035"/>
          <a:ext cx="889000" cy="1203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71918</xdr:rowOff>
    </xdr:from>
    <xdr:to>
      <xdr:col>112</xdr:col>
      <xdr:colOff>38100</xdr:colOff>
      <xdr:row>39</xdr:row>
      <xdr:rowOff>2068</xdr:rowOff>
    </xdr:to>
    <xdr:sp macro="" textlink="">
      <xdr:nvSpPr>
        <xdr:cNvPr id="742" name="フローチャート: 判断 741">
          <a:extLst>
            <a:ext uri="{FF2B5EF4-FFF2-40B4-BE49-F238E27FC236}">
              <a16:creationId xmlns:a16="http://schemas.microsoft.com/office/drawing/2014/main" id="{00000000-0008-0000-0600-0000E6020000}"/>
            </a:ext>
          </a:extLst>
        </xdr:cNvPr>
        <xdr:cNvSpPr/>
      </xdr:nvSpPr>
      <xdr:spPr>
        <a:xfrm>
          <a:off x="21272500" y="65870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38</xdr:row>
      <xdr:rowOff>164645</xdr:rowOff>
    </xdr:from>
    <xdr:ext cx="469744" cy="259045"/>
    <xdr:sp macro="" textlink="">
      <xdr:nvSpPr>
        <xdr:cNvPr id="743" name="テキスト ボックス 742">
          <a:extLst>
            <a:ext uri="{FF2B5EF4-FFF2-40B4-BE49-F238E27FC236}">
              <a16:creationId xmlns:a16="http://schemas.microsoft.com/office/drawing/2014/main" id="{00000000-0008-0000-0600-0000E7020000}"/>
            </a:ext>
          </a:extLst>
        </xdr:cNvPr>
        <xdr:cNvSpPr txBox="1"/>
      </xdr:nvSpPr>
      <xdr:spPr>
        <a:xfrm>
          <a:off x="21088428" y="66797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38</xdr:row>
      <xdr:rowOff>126212</xdr:rowOff>
    </xdr:from>
    <xdr:to>
      <xdr:col>107</xdr:col>
      <xdr:colOff>50800</xdr:colOff>
      <xdr:row>38</xdr:row>
      <xdr:rowOff>147309</xdr:rowOff>
    </xdr:to>
    <xdr:cxnSp macro="">
      <xdr:nvCxnSpPr>
        <xdr:cNvPr id="744" name="直線コネクタ 743">
          <a:extLst>
            <a:ext uri="{FF2B5EF4-FFF2-40B4-BE49-F238E27FC236}">
              <a16:creationId xmlns:a16="http://schemas.microsoft.com/office/drawing/2014/main" id="{00000000-0008-0000-0600-0000E8020000}"/>
            </a:ext>
          </a:extLst>
        </xdr:cNvPr>
        <xdr:cNvCxnSpPr/>
      </xdr:nvCxnSpPr>
      <xdr:spPr>
        <a:xfrm>
          <a:off x="19545300" y="6641312"/>
          <a:ext cx="889000" cy="210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93929</xdr:rowOff>
    </xdr:from>
    <xdr:to>
      <xdr:col>107</xdr:col>
      <xdr:colOff>101600</xdr:colOff>
      <xdr:row>39</xdr:row>
      <xdr:rowOff>24079</xdr:rowOff>
    </xdr:to>
    <xdr:sp macro="" textlink="">
      <xdr:nvSpPr>
        <xdr:cNvPr id="745" name="フローチャート: 判断 744">
          <a:extLst>
            <a:ext uri="{FF2B5EF4-FFF2-40B4-BE49-F238E27FC236}">
              <a16:creationId xmlns:a16="http://schemas.microsoft.com/office/drawing/2014/main" id="{00000000-0008-0000-0600-0000E9020000}"/>
            </a:ext>
          </a:extLst>
        </xdr:cNvPr>
        <xdr:cNvSpPr/>
      </xdr:nvSpPr>
      <xdr:spPr>
        <a:xfrm>
          <a:off x="20383500" y="66090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37</xdr:row>
      <xdr:rowOff>40606</xdr:rowOff>
    </xdr:from>
    <xdr:ext cx="469744" cy="259045"/>
    <xdr:sp macro="" textlink="">
      <xdr:nvSpPr>
        <xdr:cNvPr id="746" name="テキスト ボックス 745">
          <a:extLst>
            <a:ext uri="{FF2B5EF4-FFF2-40B4-BE49-F238E27FC236}">
              <a16:creationId xmlns:a16="http://schemas.microsoft.com/office/drawing/2014/main" id="{00000000-0008-0000-0600-0000EA020000}"/>
            </a:ext>
          </a:extLst>
        </xdr:cNvPr>
        <xdr:cNvSpPr txBox="1"/>
      </xdr:nvSpPr>
      <xdr:spPr>
        <a:xfrm>
          <a:off x="20199428" y="63842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38</xdr:row>
      <xdr:rowOff>73733</xdr:rowOff>
    </xdr:from>
    <xdr:to>
      <xdr:col>102</xdr:col>
      <xdr:colOff>114300</xdr:colOff>
      <xdr:row>38</xdr:row>
      <xdr:rowOff>126212</xdr:rowOff>
    </xdr:to>
    <xdr:cxnSp macro="">
      <xdr:nvCxnSpPr>
        <xdr:cNvPr id="747" name="直線コネクタ 746">
          <a:extLst>
            <a:ext uri="{FF2B5EF4-FFF2-40B4-BE49-F238E27FC236}">
              <a16:creationId xmlns:a16="http://schemas.microsoft.com/office/drawing/2014/main" id="{00000000-0008-0000-0600-0000EB020000}"/>
            </a:ext>
          </a:extLst>
        </xdr:cNvPr>
        <xdr:cNvCxnSpPr/>
      </xdr:nvCxnSpPr>
      <xdr:spPr>
        <a:xfrm>
          <a:off x="18656300" y="6588833"/>
          <a:ext cx="889000" cy="524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101016</xdr:rowOff>
    </xdr:from>
    <xdr:to>
      <xdr:col>102</xdr:col>
      <xdr:colOff>165100</xdr:colOff>
      <xdr:row>39</xdr:row>
      <xdr:rowOff>31166</xdr:rowOff>
    </xdr:to>
    <xdr:sp macro="" textlink="">
      <xdr:nvSpPr>
        <xdr:cNvPr id="748" name="フローチャート: 判断 747">
          <a:extLst>
            <a:ext uri="{FF2B5EF4-FFF2-40B4-BE49-F238E27FC236}">
              <a16:creationId xmlns:a16="http://schemas.microsoft.com/office/drawing/2014/main" id="{00000000-0008-0000-0600-0000EC020000}"/>
            </a:ext>
          </a:extLst>
        </xdr:cNvPr>
        <xdr:cNvSpPr/>
      </xdr:nvSpPr>
      <xdr:spPr>
        <a:xfrm>
          <a:off x="19494500" y="66161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39</xdr:row>
      <xdr:rowOff>22293</xdr:rowOff>
    </xdr:from>
    <xdr:ext cx="469744" cy="259045"/>
    <xdr:sp macro="" textlink="">
      <xdr:nvSpPr>
        <xdr:cNvPr id="749" name="テキスト ボックス 748">
          <a:extLst>
            <a:ext uri="{FF2B5EF4-FFF2-40B4-BE49-F238E27FC236}">
              <a16:creationId xmlns:a16="http://schemas.microsoft.com/office/drawing/2014/main" id="{00000000-0008-0000-0600-0000ED020000}"/>
            </a:ext>
          </a:extLst>
        </xdr:cNvPr>
        <xdr:cNvSpPr txBox="1"/>
      </xdr:nvSpPr>
      <xdr:spPr>
        <a:xfrm>
          <a:off x="19310428" y="670884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91708</xdr:rowOff>
    </xdr:from>
    <xdr:to>
      <xdr:col>98</xdr:col>
      <xdr:colOff>38100</xdr:colOff>
      <xdr:row>39</xdr:row>
      <xdr:rowOff>21858</xdr:rowOff>
    </xdr:to>
    <xdr:sp macro="" textlink="">
      <xdr:nvSpPr>
        <xdr:cNvPr id="750" name="フローチャート: 判断 749">
          <a:extLst>
            <a:ext uri="{FF2B5EF4-FFF2-40B4-BE49-F238E27FC236}">
              <a16:creationId xmlns:a16="http://schemas.microsoft.com/office/drawing/2014/main" id="{00000000-0008-0000-0600-0000EE020000}"/>
            </a:ext>
          </a:extLst>
        </xdr:cNvPr>
        <xdr:cNvSpPr/>
      </xdr:nvSpPr>
      <xdr:spPr>
        <a:xfrm>
          <a:off x="18605500" y="66068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39</xdr:row>
      <xdr:rowOff>12985</xdr:rowOff>
    </xdr:from>
    <xdr:ext cx="469744" cy="259045"/>
    <xdr:sp macro="" textlink="">
      <xdr:nvSpPr>
        <xdr:cNvPr id="751" name="テキスト ボックス 750">
          <a:extLst>
            <a:ext uri="{FF2B5EF4-FFF2-40B4-BE49-F238E27FC236}">
              <a16:creationId xmlns:a16="http://schemas.microsoft.com/office/drawing/2014/main" id="{00000000-0008-0000-0600-0000EF020000}"/>
            </a:ext>
          </a:extLst>
        </xdr:cNvPr>
        <xdr:cNvSpPr txBox="1"/>
      </xdr:nvSpPr>
      <xdr:spPr>
        <a:xfrm>
          <a:off x="18421428" y="66995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52" name="テキスト ボックス 751">
          <a:extLst>
            <a:ext uri="{FF2B5EF4-FFF2-40B4-BE49-F238E27FC236}">
              <a16:creationId xmlns:a16="http://schemas.microsoft.com/office/drawing/2014/main" id="{00000000-0008-0000-0600-0000F0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53" name="テキスト ボックス 752">
          <a:extLst>
            <a:ext uri="{FF2B5EF4-FFF2-40B4-BE49-F238E27FC236}">
              <a16:creationId xmlns:a16="http://schemas.microsoft.com/office/drawing/2014/main" id="{00000000-0008-0000-0600-0000F1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54" name="テキスト ボックス 753">
          <a:extLst>
            <a:ext uri="{FF2B5EF4-FFF2-40B4-BE49-F238E27FC236}">
              <a16:creationId xmlns:a16="http://schemas.microsoft.com/office/drawing/2014/main" id="{00000000-0008-0000-0600-0000F2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55" name="テキスト ボックス 754">
          <a:extLst>
            <a:ext uri="{FF2B5EF4-FFF2-40B4-BE49-F238E27FC236}">
              <a16:creationId xmlns:a16="http://schemas.microsoft.com/office/drawing/2014/main" id="{00000000-0008-0000-0600-0000F302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56" name="テキスト ボックス 755">
          <a:extLst>
            <a:ext uri="{FF2B5EF4-FFF2-40B4-BE49-F238E27FC236}">
              <a16:creationId xmlns:a16="http://schemas.microsoft.com/office/drawing/2014/main" id="{00000000-0008-0000-0600-0000F402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19373</xdr:rowOff>
    </xdr:from>
    <xdr:to>
      <xdr:col>116</xdr:col>
      <xdr:colOff>114300</xdr:colOff>
      <xdr:row>38</xdr:row>
      <xdr:rowOff>120973</xdr:rowOff>
    </xdr:to>
    <xdr:sp macro="" textlink="">
      <xdr:nvSpPr>
        <xdr:cNvPr id="757" name="楕円 756">
          <a:extLst>
            <a:ext uri="{FF2B5EF4-FFF2-40B4-BE49-F238E27FC236}">
              <a16:creationId xmlns:a16="http://schemas.microsoft.com/office/drawing/2014/main" id="{00000000-0008-0000-0600-0000F5020000}"/>
            </a:ext>
          </a:extLst>
        </xdr:cNvPr>
        <xdr:cNvSpPr/>
      </xdr:nvSpPr>
      <xdr:spPr>
        <a:xfrm>
          <a:off x="22110700" y="65344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37</xdr:row>
      <xdr:rowOff>42250</xdr:rowOff>
    </xdr:from>
    <xdr:ext cx="469744" cy="259045"/>
    <xdr:sp macro="" textlink="">
      <xdr:nvSpPr>
        <xdr:cNvPr id="758" name="投資及び出資金該当値テキスト">
          <a:extLst>
            <a:ext uri="{FF2B5EF4-FFF2-40B4-BE49-F238E27FC236}">
              <a16:creationId xmlns:a16="http://schemas.microsoft.com/office/drawing/2014/main" id="{00000000-0008-0000-0600-0000F6020000}"/>
            </a:ext>
          </a:extLst>
        </xdr:cNvPr>
        <xdr:cNvSpPr txBox="1"/>
      </xdr:nvSpPr>
      <xdr:spPr>
        <a:xfrm>
          <a:off x="22212300" y="638590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6,129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37</xdr:row>
      <xdr:rowOff>147585</xdr:rowOff>
    </xdr:from>
    <xdr:to>
      <xdr:col>112</xdr:col>
      <xdr:colOff>38100</xdr:colOff>
      <xdr:row>38</xdr:row>
      <xdr:rowOff>77735</xdr:rowOff>
    </xdr:to>
    <xdr:sp macro="" textlink="">
      <xdr:nvSpPr>
        <xdr:cNvPr id="759" name="楕円 758">
          <a:extLst>
            <a:ext uri="{FF2B5EF4-FFF2-40B4-BE49-F238E27FC236}">
              <a16:creationId xmlns:a16="http://schemas.microsoft.com/office/drawing/2014/main" id="{00000000-0008-0000-0600-0000F7020000}"/>
            </a:ext>
          </a:extLst>
        </xdr:cNvPr>
        <xdr:cNvSpPr/>
      </xdr:nvSpPr>
      <xdr:spPr>
        <a:xfrm>
          <a:off x="21272500" y="64912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36</xdr:row>
      <xdr:rowOff>94262</xdr:rowOff>
    </xdr:from>
    <xdr:ext cx="469744" cy="259045"/>
    <xdr:sp macro="" textlink="">
      <xdr:nvSpPr>
        <xdr:cNvPr id="760" name="テキスト ボックス 759">
          <a:extLst>
            <a:ext uri="{FF2B5EF4-FFF2-40B4-BE49-F238E27FC236}">
              <a16:creationId xmlns:a16="http://schemas.microsoft.com/office/drawing/2014/main" id="{00000000-0008-0000-0600-0000F8020000}"/>
            </a:ext>
          </a:extLst>
        </xdr:cNvPr>
        <xdr:cNvSpPr txBox="1"/>
      </xdr:nvSpPr>
      <xdr:spPr>
        <a:xfrm>
          <a:off x="21088428" y="626646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96509</xdr:rowOff>
    </xdr:from>
    <xdr:to>
      <xdr:col>107</xdr:col>
      <xdr:colOff>101600</xdr:colOff>
      <xdr:row>39</xdr:row>
      <xdr:rowOff>26659</xdr:rowOff>
    </xdr:to>
    <xdr:sp macro="" textlink="">
      <xdr:nvSpPr>
        <xdr:cNvPr id="761" name="楕円 760">
          <a:extLst>
            <a:ext uri="{FF2B5EF4-FFF2-40B4-BE49-F238E27FC236}">
              <a16:creationId xmlns:a16="http://schemas.microsoft.com/office/drawing/2014/main" id="{00000000-0008-0000-0600-0000F9020000}"/>
            </a:ext>
          </a:extLst>
        </xdr:cNvPr>
        <xdr:cNvSpPr/>
      </xdr:nvSpPr>
      <xdr:spPr>
        <a:xfrm>
          <a:off x="20383500" y="66116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39</xdr:row>
      <xdr:rowOff>17786</xdr:rowOff>
    </xdr:from>
    <xdr:ext cx="469744" cy="259045"/>
    <xdr:sp macro="" textlink="">
      <xdr:nvSpPr>
        <xdr:cNvPr id="762" name="テキスト ボックス 761">
          <a:extLst>
            <a:ext uri="{FF2B5EF4-FFF2-40B4-BE49-F238E27FC236}">
              <a16:creationId xmlns:a16="http://schemas.microsoft.com/office/drawing/2014/main" id="{00000000-0008-0000-0600-0000FA020000}"/>
            </a:ext>
          </a:extLst>
        </xdr:cNvPr>
        <xdr:cNvSpPr txBox="1"/>
      </xdr:nvSpPr>
      <xdr:spPr>
        <a:xfrm>
          <a:off x="20199428" y="670433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75412</xdr:rowOff>
    </xdr:from>
    <xdr:to>
      <xdr:col>102</xdr:col>
      <xdr:colOff>165100</xdr:colOff>
      <xdr:row>39</xdr:row>
      <xdr:rowOff>5562</xdr:rowOff>
    </xdr:to>
    <xdr:sp macro="" textlink="">
      <xdr:nvSpPr>
        <xdr:cNvPr id="763" name="楕円 762">
          <a:extLst>
            <a:ext uri="{FF2B5EF4-FFF2-40B4-BE49-F238E27FC236}">
              <a16:creationId xmlns:a16="http://schemas.microsoft.com/office/drawing/2014/main" id="{00000000-0008-0000-0600-0000FB020000}"/>
            </a:ext>
          </a:extLst>
        </xdr:cNvPr>
        <xdr:cNvSpPr/>
      </xdr:nvSpPr>
      <xdr:spPr>
        <a:xfrm>
          <a:off x="19494500" y="65905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37</xdr:row>
      <xdr:rowOff>22089</xdr:rowOff>
    </xdr:from>
    <xdr:ext cx="469744" cy="259045"/>
    <xdr:sp macro="" textlink="">
      <xdr:nvSpPr>
        <xdr:cNvPr id="764" name="テキスト ボックス 763">
          <a:extLst>
            <a:ext uri="{FF2B5EF4-FFF2-40B4-BE49-F238E27FC236}">
              <a16:creationId xmlns:a16="http://schemas.microsoft.com/office/drawing/2014/main" id="{00000000-0008-0000-0600-0000FC020000}"/>
            </a:ext>
          </a:extLst>
        </xdr:cNvPr>
        <xdr:cNvSpPr txBox="1"/>
      </xdr:nvSpPr>
      <xdr:spPr>
        <a:xfrm>
          <a:off x="19310428" y="63657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22933</xdr:rowOff>
    </xdr:from>
    <xdr:to>
      <xdr:col>98</xdr:col>
      <xdr:colOff>38100</xdr:colOff>
      <xdr:row>38</xdr:row>
      <xdr:rowOff>124533</xdr:rowOff>
    </xdr:to>
    <xdr:sp macro="" textlink="">
      <xdr:nvSpPr>
        <xdr:cNvPr id="765" name="楕円 764">
          <a:extLst>
            <a:ext uri="{FF2B5EF4-FFF2-40B4-BE49-F238E27FC236}">
              <a16:creationId xmlns:a16="http://schemas.microsoft.com/office/drawing/2014/main" id="{00000000-0008-0000-0600-0000FD020000}"/>
            </a:ext>
          </a:extLst>
        </xdr:cNvPr>
        <xdr:cNvSpPr/>
      </xdr:nvSpPr>
      <xdr:spPr>
        <a:xfrm>
          <a:off x="18605500" y="65380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36</xdr:row>
      <xdr:rowOff>141060</xdr:rowOff>
    </xdr:from>
    <xdr:ext cx="469744" cy="259045"/>
    <xdr:sp macro="" textlink="">
      <xdr:nvSpPr>
        <xdr:cNvPr id="766" name="テキスト ボックス 765">
          <a:extLst>
            <a:ext uri="{FF2B5EF4-FFF2-40B4-BE49-F238E27FC236}">
              <a16:creationId xmlns:a16="http://schemas.microsoft.com/office/drawing/2014/main" id="{00000000-0008-0000-0600-0000FE020000}"/>
            </a:ext>
          </a:extLst>
        </xdr:cNvPr>
        <xdr:cNvSpPr txBox="1"/>
      </xdr:nvSpPr>
      <xdr:spPr>
        <a:xfrm>
          <a:off x="18421428" y="631326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67" name="正方形/長方形 766">
          <a:extLst>
            <a:ext uri="{FF2B5EF4-FFF2-40B4-BE49-F238E27FC236}">
              <a16:creationId xmlns:a16="http://schemas.microsoft.com/office/drawing/2014/main" id="{00000000-0008-0000-0600-0000FF02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貸付金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68" name="正方形/長方形 767">
          <a:extLst>
            <a:ext uri="{FF2B5EF4-FFF2-40B4-BE49-F238E27FC236}">
              <a16:creationId xmlns:a16="http://schemas.microsoft.com/office/drawing/2014/main" id="{00000000-0008-0000-0600-00000003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69" name="正方形/長方形 768">
          <a:extLst>
            <a:ext uri="{FF2B5EF4-FFF2-40B4-BE49-F238E27FC236}">
              <a16:creationId xmlns:a16="http://schemas.microsoft.com/office/drawing/2014/main" id="{00000000-0008-0000-0600-00000103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70" name="正方形/長方形 769">
          <a:extLst>
            <a:ext uri="{FF2B5EF4-FFF2-40B4-BE49-F238E27FC236}">
              <a16:creationId xmlns:a16="http://schemas.microsoft.com/office/drawing/2014/main" id="{00000000-0008-0000-0600-00000203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71" name="正方形/長方形 770">
          <a:extLst>
            <a:ext uri="{FF2B5EF4-FFF2-40B4-BE49-F238E27FC236}">
              <a16:creationId xmlns:a16="http://schemas.microsoft.com/office/drawing/2014/main" id="{00000000-0008-0000-0600-00000303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72" name="正方形/長方形 771">
          <a:extLst>
            <a:ext uri="{FF2B5EF4-FFF2-40B4-BE49-F238E27FC236}">
              <a16:creationId xmlns:a16="http://schemas.microsoft.com/office/drawing/2014/main" id="{00000000-0008-0000-0600-00000403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73" name="正方形/長方形 772">
          <a:extLst>
            <a:ext uri="{FF2B5EF4-FFF2-40B4-BE49-F238E27FC236}">
              <a16:creationId xmlns:a16="http://schemas.microsoft.com/office/drawing/2014/main" id="{00000000-0008-0000-0600-00000503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74" name="正方形/長方形 773">
          <a:extLst>
            <a:ext uri="{FF2B5EF4-FFF2-40B4-BE49-F238E27FC236}">
              <a16:creationId xmlns:a16="http://schemas.microsoft.com/office/drawing/2014/main" id="{00000000-0008-0000-0600-000006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75" name="テキスト ボックス 774">
          <a:extLst>
            <a:ext uri="{FF2B5EF4-FFF2-40B4-BE49-F238E27FC236}">
              <a16:creationId xmlns:a16="http://schemas.microsoft.com/office/drawing/2014/main" id="{00000000-0008-0000-0600-000007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76" name="直線コネクタ 775">
          <a:extLst>
            <a:ext uri="{FF2B5EF4-FFF2-40B4-BE49-F238E27FC236}">
              <a16:creationId xmlns:a16="http://schemas.microsoft.com/office/drawing/2014/main" id="{00000000-0008-0000-0600-000008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59</xdr:row>
      <xdr:rowOff>44450</xdr:rowOff>
    </xdr:from>
    <xdr:to>
      <xdr:col>120</xdr:col>
      <xdr:colOff>114300</xdr:colOff>
      <xdr:row>59</xdr:row>
      <xdr:rowOff>44450</xdr:rowOff>
    </xdr:to>
    <xdr:cxnSp macro="">
      <xdr:nvCxnSpPr>
        <xdr:cNvPr id="777" name="直線コネクタ 776">
          <a:extLst>
            <a:ext uri="{FF2B5EF4-FFF2-40B4-BE49-F238E27FC236}">
              <a16:creationId xmlns:a16="http://schemas.microsoft.com/office/drawing/2014/main" id="{00000000-0008-0000-0600-000009030000}"/>
            </a:ext>
          </a:extLst>
        </xdr:cNvPr>
        <xdr:cNvCxnSpPr/>
      </xdr:nvCxnSpPr>
      <xdr:spPr>
        <a:xfrm>
          <a:off x="18288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58</xdr:row>
      <xdr:rowOff>73677</xdr:rowOff>
    </xdr:from>
    <xdr:ext cx="248786" cy="259045"/>
    <xdr:sp macro="" textlink="">
      <xdr:nvSpPr>
        <xdr:cNvPr id="778" name="テキスト ボックス 777">
          <a:extLst>
            <a:ext uri="{FF2B5EF4-FFF2-40B4-BE49-F238E27FC236}">
              <a16:creationId xmlns:a16="http://schemas.microsoft.com/office/drawing/2014/main" id="{00000000-0008-0000-0600-00000A030000}"/>
            </a:ext>
          </a:extLst>
        </xdr:cNvPr>
        <xdr:cNvSpPr txBox="1"/>
      </xdr:nvSpPr>
      <xdr:spPr>
        <a:xfrm>
          <a:off x="18039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6350</xdr:rowOff>
    </xdr:from>
    <xdr:to>
      <xdr:col>120</xdr:col>
      <xdr:colOff>114300</xdr:colOff>
      <xdr:row>57</xdr:row>
      <xdr:rowOff>6350</xdr:rowOff>
    </xdr:to>
    <xdr:cxnSp macro="">
      <xdr:nvCxnSpPr>
        <xdr:cNvPr id="779" name="直線コネクタ 778">
          <a:extLst>
            <a:ext uri="{FF2B5EF4-FFF2-40B4-BE49-F238E27FC236}">
              <a16:creationId xmlns:a16="http://schemas.microsoft.com/office/drawing/2014/main" id="{00000000-0008-0000-0600-00000B030000}"/>
            </a:ext>
          </a:extLst>
        </xdr:cNvPr>
        <xdr:cNvCxnSpPr/>
      </xdr:nvCxnSpPr>
      <xdr:spPr>
        <a:xfrm>
          <a:off x="18288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56</xdr:row>
      <xdr:rowOff>35577</xdr:rowOff>
    </xdr:from>
    <xdr:ext cx="531299" cy="259045"/>
    <xdr:sp macro="" textlink="">
      <xdr:nvSpPr>
        <xdr:cNvPr id="780" name="テキスト ボックス 779">
          <a:extLst>
            <a:ext uri="{FF2B5EF4-FFF2-40B4-BE49-F238E27FC236}">
              <a16:creationId xmlns:a16="http://schemas.microsoft.com/office/drawing/2014/main" id="{00000000-0008-0000-0600-00000C030000}"/>
            </a:ext>
          </a:extLst>
        </xdr:cNvPr>
        <xdr:cNvSpPr txBox="1"/>
      </xdr:nvSpPr>
      <xdr:spPr>
        <a:xfrm>
          <a:off x="17756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54</xdr:row>
      <xdr:rowOff>139700</xdr:rowOff>
    </xdr:from>
    <xdr:to>
      <xdr:col>120</xdr:col>
      <xdr:colOff>114300</xdr:colOff>
      <xdr:row>54</xdr:row>
      <xdr:rowOff>139700</xdr:rowOff>
    </xdr:to>
    <xdr:cxnSp macro="">
      <xdr:nvCxnSpPr>
        <xdr:cNvPr id="781" name="直線コネクタ 780">
          <a:extLst>
            <a:ext uri="{FF2B5EF4-FFF2-40B4-BE49-F238E27FC236}">
              <a16:creationId xmlns:a16="http://schemas.microsoft.com/office/drawing/2014/main" id="{00000000-0008-0000-0600-00000D030000}"/>
            </a:ext>
          </a:extLst>
        </xdr:cNvPr>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53</xdr:row>
      <xdr:rowOff>168927</xdr:rowOff>
    </xdr:from>
    <xdr:ext cx="595419" cy="259045"/>
    <xdr:sp macro="" textlink="">
      <xdr:nvSpPr>
        <xdr:cNvPr id="782" name="テキスト ボックス 781">
          <a:extLst>
            <a:ext uri="{FF2B5EF4-FFF2-40B4-BE49-F238E27FC236}">
              <a16:creationId xmlns:a16="http://schemas.microsoft.com/office/drawing/2014/main" id="{00000000-0008-0000-0600-00000E030000}"/>
            </a:ext>
          </a:extLst>
        </xdr:cNvPr>
        <xdr:cNvSpPr txBox="1"/>
      </xdr:nvSpPr>
      <xdr:spPr>
        <a:xfrm>
          <a:off x="17692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52</xdr:row>
      <xdr:rowOff>101600</xdr:rowOff>
    </xdr:from>
    <xdr:to>
      <xdr:col>120</xdr:col>
      <xdr:colOff>114300</xdr:colOff>
      <xdr:row>52</xdr:row>
      <xdr:rowOff>101600</xdr:rowOff>
    </xdr:to>
    <xdr:cxnSp macro="">
      <xdr:nvCxnSpPr>
        <xdr:cNvPr id="783" name="直線コネクタ 782">
          <a:extLst>
            <a:ext uri="{FF2B5EF4-FFF2-40B4-BE49-F238E27FC236}">
              <a16:creationId xmlns:a16="http://schemas.microsoft.com/office/drawing/2014/main" id="{00000000-0008-0000-0600-00000F030000}"/>
            </a:ext>
          </a:extLst>
        </xdr:cNvPr>
        <xdr:cNvCxnSpPr/>
      </xdr:nvCxnSpPr>
      <xdr:spPr>
        <a:xfrm>
          <a:off x="18288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51</xdr:row>
      <xdr:rowOff>130827</xdr:rowOff>
    </xdr:from>
    <xdr:ext cx="595419" cy="259045"/>
    <xdr:sp macro="" textlink="">
      <xdr:nvSpPr>
        <xdr:cNvPr id="784" name="テキスト ボックス 783">
          <a:extLst>
            <a:ext uri="{FF2B5EF4-FFF2-40B4-BE49-F238E27FC236}">
              <a16:creationId xmlns:a16="http://schemas.microsoft.com/office/drawing/2014/main" id="{00000000-0008-0000-0600-000010030000}"/>
            </a:ext>
          </a:extLst>
        </xdr:cNvPr>
        <xdr:cNvSpPr txBox="1"/>
      </xdr:nvSpPr>
      <xdr:spPr>
        <a:xfrm>
          <a:off x="17692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50</xdr:row>
      <xdr:rowOff>63500</xdr:rowOff>
    </xdr:from>
    <xdr:to>
      <xdr:col>120</xdr:col>
      <xdr:colOff>114300</xdr:colOff>
      <xdr:row>50</xdr:row>
      <xdr:rowOff>63500</xdr:rowOff>
    </xdr:to>
    <xdr:cxnSp macro="">
      <xdr:nvCxnSpPr>
        <xdr:cNvPr id="785" name="直線コネクタ 784">
          <a:extLst>
            <a:ext uri="{FF2B5EF4-FFF2-40B4-BE49-F238E27FC236}">
              <a16:creationId xmlns:a16="http://schemas.microsoft.com/office/drawing/2014/main" id="{00000000-0008-0000-0600-000011030000}"/>
            </a:ext>
          </a:extLst>
        </xdr:cNvPr>
        <xdr:cNvCxnSpPr/>
      </xdr:nvCxnSpPr>
      <xdr:spPr>
        <a:xfrm>
          <a:off x="18288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49</xdr:row>
      <xdr:rowOff>92727</xdr:rowOff>
    </xdr:from>
    <xdr:ext cx="595419" cy="259045"/>
    <xdr:sp macro="" textlink="">
      <xdr:nvSpPr>
        <xdr:cNvPr id="786" name="テキスト ボックス 785">
          <a:extLst>
            <a:ext uri="{FF2B5EF4-FFF2-40B4-BE49-F238E27FC236}">
              <a16:creationId xmlns:a16="http://schemas.microsoft.com/office/drawing/2014/main" id="{00000000-0008-0000-0600-000012030000}"/>
            </a:ext>
          </a:extLst>
        </xdr:cNvPr>
        <xdr:cNvSpPr txBox="1"/>
      </xdr:nvSpPr>
      <xdr:spPr>
        <a:xfrm>
          <a:off x="17692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87" name="直線コネクタ 786">
          <a:extLst>
            <a:ext uri="{FF2B5EF4-FFF2-40B4-BE49-F238E27FC236}">
              <a16:creationId xmlns:a16="http://schemas.microsoft.com/office/drawing/2014/main" id="{00000000-0008-0000-0600-000013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47</xdr:row>
      <xdr:rowOff>54627</xdr:rowOff>
    </xdr:from>
    <xdr:ext cx="595419" cy="259045"/>
    <xdr:sp macro="" textlink="">
      <xdr:nvSpPr>
        <xdr:cNvPr id="788" name="テキスト ボックス 787">
          <a:extLst>
            <a:ext uri="{FF2B5EF4-FFF2-40B4-BE49-F238E27FC236}">
              <a16:creationId xmlns:a16="http://schemas.microsoft.com/office/drawing/2014/main" id="{00000000-0008-0000-0600-000014030000}"/>
            </a:ext>
          </a:extLst>
        </xdr:cNvPr>
        <xdr:cNvSpPr txBox="1"/>
      </xdr:nvSpPr>
      <xdr:spPr>
        <a:xfrm>
          <a:off x="17692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89" name="貸付金グラフ枠">
          <a:extLst>
            <a:ext uri="{FF2B5EF4-FFF2-40B4-BE49-F238E27FC236}">
              <a16:creationId xmlns:a16="http://schemas.microsoft.com/office/drawing/2014/main" id="{00000000-0008-0000-0600-000015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50</xdr:row>
      <xdr:rowOff>99078</xdr:rowOff>
    </xdr:from>
    <xdr:to>
      <xdr:col>116</xdr:col>
      <xdr:colOff>62864</xdr:colOff>
      <xdr:row>59</xdr:row>
      <xdr:rowOff>44450</xdr:rowOff>
    </xdr:to>
    <xdr:cxnSp macro="">
      <xdr:nvCxnSpPr>
        <xdr:cNvPr id="790" name="直線コネクタ 789">
          <a:extLst>
            <a:ext uri="{FF2B5EF4-FFF2-40B4-BE49-F238E27FC236}">
              <a16:creationId xmlns:a16="http://schemas.microsoft.com/office/drawing/2014/main" id="{00000000-0008-0000-0600-000016030000}"/>
            </a:ext>
          </a:extLst>
        </xdr:cNvPr>
        <xdr:cNvCxnSpPr/>
      </xdr:nvCxnSpPr>
      <xdr:spPr>
        <a:xfrm flipV="1">
          <a:off x="22159595" y="8671578"/>
          <a:ext cx="1269" cy="148842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59</xdr:row>
      <xdr:rowOff>48277</xdr:rowOff>
    </xdr:from>
    <xdr:ext cx="249299" cy="259045"/>
    <xdr:sp macro="" textlink="">
      <xdr:nvSpPr>
        <xdr:cNvPr id="791" name="貸付金最小値テキスト">
          <a:extLst>
            <a:ext uri="{FF2B5EF4-FFF2-40B4-BE49-F238E27FC236}">
              <a16:creationId xmlns:a16="http://schemas.microsoft.com/office/drawing/2014/main" id="{00000000-0008-0000-0600-000017030000}"/>
            </a:ext>
          </a:extLst>
        </xdr:cNvPr>
        <xdr:cNvSpPr txBox="1"/>
      </xdr:nvSpPr>
      <xdr:spPr>
        <a:xfrm>
          <a:off x="22212300" y="10163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59</xdr:row>
      <xdr:rowOff>44450</xdr:rowOff>
    </xdr:from>
    <xdr:to>
      <xdr:col>116</xdr:col>
      <xdr:colOff>152400</xdr:colOff>
      <xdr:row>59</xdr:row>
      <xdr:rowOff>44450</xdr:rowOff>
    </xdr:to>
    <xdr:cxnSp macro="">
      <xdr:nvCxnSpPr>
        <xdr:cNvPr id="792" name="直線コネクタ 791">
          <a:extLst>
            <a:ext uri="{FF2B5EF4-FFF2-40B4-BE49-F238E27FC236}">
              <a16:creationId xmlns:a16="http://schemas.microsoft.com/office/drawing/2014/main" id="{00000000-0008-0000-0600-000018030000}"/>
            </a:ext>
          </a:extLst>
        </xdr:cNvPr>
        <xdr:cNvCxnSpPr/>
      </xdr:nvCxnSpPr>
      <xdr:spPr>
        <a:xfrm>
          <a:off x="22072600" y="10160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49</xdr:row>
      <xdr:rowOff>45755</xdr:rowOff>
    </xdr:from>
    <xdr:ext cx="599010" cy="259045"/>
    <xdr:sp macro="" textlink="">
      <xdr:nvSpPr>
        <xdr:cNvPr id="793" name="貸付金最大値テキスト">
          <a:extLst>
            <a:ext uri="{FF2B5EF4-FFF2-40B4-BE49-F238E27FC236}">
              <a16:creationId xmlns:a16="http://schemas.microsoft.com/office/drawing/2014/main" id="{00000000-0008-0000-0600-000019030000}"/>
            </a:ext>
          </a:extLst>
        </xdr:cNvPr>
        <xdr:cNvSpPr txBox="1"/>
      </xdr:nvSpPr>
      <xdr:spPr>
        <a:xfrm>
          <a:off x="22212300" y="844680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195,331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50</xdr:row>
      <xdr:rowOff>99078</xdr:rowOff>
    </xdr:from>
    <xdr:to>
      <xdr:col>116</xdr:col>
      <xdr:colOff>152400</xdr:colOff>
      <xdr:row>50</xdr:row>
      <xdr:rowOff>99078</xdr:rowOff>
    </xdr:to>
    <xdr:cxnSp macro="">
      <xdr:nvCxnSpPr>
        <xdr:cNvPr id="794" name="直線コネクタ 793">
          <a:extLst>
            <a:ext uri="{FF2B5EF4-FFF2-40B4-BE49-F238E27FC236}">
              <a16:creationId xmlns:a16="http://schemas.microsoft.com/office/drawing/2014/main" id="{00000000-0008-0000-0600-00001A030000}"/>
            </a:ext>
          </a:extLst>
        </xdr:cNvPr>
        <xdr:cNvCxnSpPr/>
      </xdr:nvCxnSpPr>
      <xdr:spPr>
        <a:xfrm>
          <a:off x="22072600" y="867157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59</xdr:row>
      <xdr:rowOff>17963</xdr:rowOff>
    </xdr:from>
    <xdr:to>
      <xdr:col>116</xdr:col>
      <xdr:colOff>63500</xdr:colOff>
      <xdr:row>59</xdr:row>
      <xdr:rowOff>18809</xdr:rowOff>
    </xdr:to>
    <xdr:cxnSp macro="">
      <xdr:nvCxnSpPr>
        <xdr:cNvPr id="795" name="直線コネクタ 794">
          <a:extLst>
            <a:ext uri="{FF2B5EF4-FFF2-40B4-BE49-F238E27FC236}">
              <a16:creationId xmlns:a16="http://schemas.microsoft.com/office/drawing/2014/main" id="{00000000-0008-0000-0600-00001B030000}"/>
            </a:ext>
          </a:extLst>
        </xdr:cNvPr>
        <xdr:cNvCxnSpPr/>
      </xdr:nvCxnSpPr>
      <xdr:spPr>
        <a:xfrm flipV="1">
          <a:off x="21323300" y="10133513"/>
          <a:ext cx="838200" cy="8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57</xdr:row>
      <xdr:rowOff>129181</xdr:rowOff>
    </xdr:from>
    <xdr:ext cx="469744" cy="259045"/>
    <xdr:sp macro="" textlink="">
      <xdr:nvSpPr>
        <xdr:cNvPr id="796" name="貸付金平均値テキスト">
          <a:extLst>
            <a:ext uri="{FF2B5EF4-FFF2-40B4-BE49-F238E27FC236}">
              <a16:creationId xmlns:a16="http://schemas.microsoft.com/office/drawing/2014/main" id="{00000000-0008-0000-0600-00001C030000}"/>
            </a:ext>
          </a:extLst>
        </xdr:cNvPr>
        <xdr:cNvSpPr txBox="1"/>
      </xdr:nvSpPr>
      <xdr:spPr>
        <a:xfrm>
          <a:off x="22212300" y="990183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7,716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106304</xdr:rowOff>
    </xdr:from>
    <xdr:to>
      <xdr:col>116</xdr:col>
      <xdr:colOff>114300</xdr:colOff>
      <xdr:row>59</xdr:row>
      <xdr:rowOff>36454</xdr:rowOff>
    </xdr:to>
    <xdr:sp macro="" textlink="">
      <xdr:nvSpPr>
        <xdr:cNvPr id="797" name="フローチャート: 判断 796">
          <a:extLst>
            <a:ext uri="{FF2B5EF4-FFF2-40B4-BE49-F238E27FC236}">
              <a16:creationId xmlns:a16="http://schemas.microsoft.com/office/drawing/2014/main" id="{00000000-0008-0000-0600-00001D030000}"/>
            </a:ext>
          </a:extLst>
        </xdr:cNvPr>
        <xdr:cNvSpPr/>
      </xdr:nvSpPr>
      <xdr:spPr>
        <a:xfrm>
          <a:off x="22110700" y="100504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59</xdr:row>
      <xdr:rowOff>18809</xdr:rowOff>
    </xdr:from>
    <xdr:to>
      <xdr:col>111</xdr:col>
      <xdr:colOff>177800</xdr:colOff>
      <xdr:row>59</xdr:row>
      <xdr:rowOff>19830</xdr:rowOff>
    </xdr:to>
    <xdr:cxnSp macro="">
      <xdr:nvCxnSpPr>
        <xdr:cNvPr id="798" name="直線コネクタ 797">
          <a:extLst>
            <a:ext uri="{FF2B5EF4-FFF2-40B4-BE49-F238E27FC236}">
              <a16:creationId xmlns:a16="http://schemas.microsoft.com/office/drawing/2014/main" id="{00000000-0008-0000-0600-00001E030000}"/>
            </a:ext>
          </a:extLst>
        </xdr:cNvPr>
        <xdr:cNvCxnSpPr/>
      </xdr:nvCxnSpPr>
      <xdr:spPr>
        <a:xfrm flipV="1">
          <a:off x="20434300" y="10134359"/>
          <a:ext cx="889000" cy="10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58</xdr:row>
      <xdr:rowOff>119190</xdr:rowOff>
    </xdr:from>
    <xdr:to>
      <xdr:col>112</xdr:col>
      <xdr:colOff>38100</xdr:colOff>
      <xdr:row>59</xdr:row>
      <xdr:rowOff>49340</xdr:rowOff>
    </xdr:to>
    <xdr:sp macro="" textlink="">
      <xdr:nvSpPr>
        <xdr:cNvPr id="799" name="フローチャート: 判断 798">
          <a:extLst>
            <a:ext uri="{FF2B5EF4-FFF2-40B4-BE49-F238E27FC236}">
              <a16:creationId xmlns:a16="http://schemas.microsoft.com/office/drawing/2014/main" id="{00000000-0008-0000-0600-00001F030000}"/>
            </a:ext>
          </a:extLst>
        </xdr:cNvPr>
        <xdr:cNvSpPr/>
      </xdr:nvSpPr>
      <xdr:spPr>
        <a:xfrm>
          <a:off x="21272500" y="100632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57</xdr:row>
      <xdr:rowOff>65867</xdr:rowOff>
    </xdr:from>
    <xdr:ext cx="469744" cy="259045"/>
    <xdr:sp macro="" textlink="">
      <xdr:nvSpPr>
        <xdr:cNvPr id="800" name="テキスト ボックス 799">
          <a:extLst>
            <a:ext uri="{FF2B5EF4-FFF2-40B4-BE49-F238E27FC236}">
              <a16:creationId xmlns:a16="http://schemas.microsoft.com/office/drawing/2014/main" id="{00000000-0008-0000-0600-000020030000}"/>
            </a:ext>
          </a:extLst>
        </xdr:cNvPr>
        <xdr:cNvSpPr txBox="1"/>
      </xdr:nvSpPr>
      <xdr:spPr>
        <a:xfrm>
          <a:off x="21088428" y="98385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59</xdr:row>
      <xdr:rowOff>19830</xdr:rowOff>
    </xdr:from>
    <xdr:to>
      <xdr:col>107</xdr:col>
      <xdr:colOff>50800</xdr:colOff>
      <xdr:row>59</xdr:row>
      <xdr:rowOff>19914</xdr:rowOff>
    </xdr:to>
    <xdr:cxnSp macro="">
      <xdr:nvCxnSpPr>
        <xdr:cNvPr id="801" name="直線コネクタ 800">
          <a:extLst>
            <a:ext uri="{FF2B5EF4-FFF2-40B4-BE49-F238E27FC236}">
              <a16:creationId xmlns:a16="http://schemas.microsoft.com/office/drawing/2014/main" id="{00000000-0008-0000-0600-000021030000}"/>
            </a:ext>
          </a:extLst>
        </xdr:cNvPr>
        <xdr:cNvCxnSpPr/>
      </xdr:nvCxnSpPr>
      <xdr:spPr>
        <a:xfrm flipV="1">
          <a:off x="19545300" y="10135380"/>
          <a:ext cx="889000" cy="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58</xdr:row>
      <xdr:rowOff>119997</xdr:rowOff>
    </xdr:from>
    <xdr:to>
      <xdr:col>107</xdr:col>
      <xdr:colOff>101600</xdr:colOff>
      <xdr:row>59</xdr:row>
      <xdr:rowOff>50147</xdr:rowOff>
    </xdr:to>
    <xdr:sp macro="" textlink="">
      <xdr:nvSpPr>
        <xdr:cNvPr id="802" name="フローチャート: 判断 801">
          <a:extLst>
            <a:ext uri="{FF2B5EF4-FFF2-40B4-BE49-F238E27FC236}">
              <a16:creationId xmlns:a16="http://schemas.microsoft.com/office/drawing/2014/main" id="{00000000-0008-0000-0600-000022030000}"/>
            </a:ext>
          </a:extLst>
        </xdr:cNvPr>
        <xdr:cNvSpPr/>
      </xdr:nvSpPr>
      <xdr:spPr>
        <a:xfrm>
          <a:off x="20383500" y="100640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57</xdr:row>
      <xdr:rowOff>66674</xdr:rowOff>
    </xdr:from>
    <xdr:ext cx="469744" cy="259045"/>
    <xdr:sp macro="" textlink="">
      <xdr:nvSpPr>
        <xdr:cNvPr id="803" name="テキスト ボックス 802">
          <a:extLst>
            <a:ext uri="{FF2B5EF4-FFF2-40B4-BE49-F238E27FC236}">
              <a16:creationId xmlns:a16="http://schemas.microsoft.com/office/drawing/2014/main" id="{00000000-0008-0000-0600-000023030000}"/>
            </a:ext>
          </a:extLst>
        </xdr:cNvPr>
        <xdr:cNvSpPr txBox="1"/>
      </xdr:nvSpPr>
      <xdr:spPr>
        <a:xfrm>
          <a:off x="20199428" y="983932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59</xdr:row>
      <xdr:rowOff>19914</xdr:rowOff>
    </xdr:from>
    <xdr:to>
      <xdr:col>102</xdr:col>
      <xdr:colOff>114300</xdr:colOff>
      <xdr:row>59</xdr:row>
      <xdr:rowOff>20592</xdr:rowOff>
    </xdr:to>
    <xdr:cxnSp macro="">
      <xdr:nvCxnSpPr>
        <xdr:cNvPr id="804" name="直線コネクタ 803">
          <a:extLst>
            <a:ext uri="{FF2B5EF4-FFF2-40B4-BE49-F238E27FC236}">
              <a16:creationId xmlns:a16="http://schemas.microsoft.com/office/drawing/2014/main" id="{00000000-0008-0000-0600-000024030000}"/>
            </a:ext>
          </a:extLst>
        </xdr:cNvPr>
        <xdr:cNvCxnSpPr/>
      </xdr:nvCxnSpPr>
      <xdr:spPr>
        <a:xfrm flipV="1">
          <a:off x="18656300" y="10135464"/>
          <a:ext cx="889000" cy="6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58</xdr:row>
      <xdr:rowOff>122344</xdr:rowOff>
    </xdr:from>
    <xdr:to>
      <xdr:col>102</xdr:col>
      <xdr:colOff>165100</xdr:colOff>
      <xdr:row>59</xdr:row>
      <xdr:rowOff>52494</xdr:rowOff>
    </xdr:to>
    <xdr:sp macro="" textlink="">
      <xdr:nvSpPr>
        <xdr:cNvPr id="805" name="フローチャート: 判断 804">
          <a:extLst>
            <a:ext uri="{FF2B5EF4-FFF2-40B4-BE49-F238E27FC236}">
              <a16:creationId xmlns:a16="http://schemas.microsoft.com/office/drawing/2014/main" id="{00000000-0008-0000-0600-000025030000}"/>
            </a:ext>
          </a:extLst>
        </xdr:cNvPr>
        <xdr:cNvSpPr/>
      </xdr:nvSpPr>
      <xdr:spPr>
        <a:xfrm>
          <a:off x="19494500" y="100664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57</xdr:row>
      <xdr:rowOff>69021</xdr:rowOff>
    </xdr:from>
    <xdr:ext cx="469744" cy="259045"/>
    <xdr:sp macro="" textlink="">
      <xdr:nvSpPr>
        <xdr:cNvPr id="806" name="テキスト ボックス 805">
          <a:extLst>
            <a:ext uri="{FF2B5EF4-FFF2-40B4-BE49-F238E27FC236}">
              <a16:creationId xmlns:a16="http://schemas.microsoft.com/office/drawing/2014/main" id="{00000000-0008-0000-0600-000026030000}"/>
            </a:ext>
          </a:extLst>
        </xdr:cNvPr>
        <xdr:cNvSpPr txBox="1"/>
      </xdr:nvSpPr>
      <xdr:spPr>
        <a:xfrm>
          <a:off x="19310428" y="98416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117185</xdr:rowOff>
    </xdr:from>
    <xdr:to>
      <xdr:col>98</xdr:col>
      <xdr:colOff>38100</xdr:colOff>
      <xdr:row>59</xdr:row>
      <xdr:rowOff>47335</xdr:rowOff>
    </xdr:to>
    <xdr:sp macro="" textlink="">
      <xdr:nvSpPr>
        <xdr:cNvPr id="807" name="フローチャート: 判断 806">
          <a:extLst>
            <a:ext uri="{FF2B5EF4-FFF2-40B4-BE49-F238E27FC236}">
              <a16:creationId xmlns:a16="http://schemas.microsoft.com/office/drawing/2014/main" id="{00000000-0008-0000-0600-000027030000}"/>
            </a:ext>
          </a:extLst>
        </xdr:cNvPr>
        <xdr:cNvSpPr/>
      </xdr:nvSpPr>
      <xdr:spPr>
        <a:xfrm>
          <a:off x="18605500" y="100612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57</xdr:row>
      <xdr:rowOff>63862</xdr:rowOff>
    </xdr:from>
    <xdr:ext cx="469744" cy="259045"/>
    <xdr:sp macro="" textlink="">
      <xdr:nvSpPr>
        <xdr:cNvPr id="808" name="テキスト ボックス 807">
          <a:extLst>
            <a:ext uri="{FF2B5EF4-FFF2-40B4-BE49-F238E27FC236}">
              <a16:creationId xmlns:a16="http://schemas.microsoft.com/office/drawing/2014/main" id="{00000000-0008-0000-0600-000028030000}"/>
            </a:ext>
          </a:extLst>
        </xdr:cNvPr>
        <xdr:cNvSpPr txBox="1"/>
      </xdr:nvSpPr>
      <xdr:spPr>
        <a:xfrm>
          <a:off x="18421428" y="98365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09" name="テキスト ボックス 808">
          <a:extLst>
            <a:ext uri="{FF2B5EF4-FFF2-40B4-BE49-F238E27FC236}">
              <a16:creationId xmlns:a16="http://schemas.microsoft.com/office/drawing/2014/main" id="{00000000-0008-0000-0600-000029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10" name="テキスト ボックス 809">
          <a:extLst>
            <a:ext uri="{FF2B5EF4-FFF2-40B4-BE49-F238E27FC236}">
              <a16:creationId xmlns:a16="http://schemas.microsoft.com/office/drawing/2014/main" id="{00000000-0008-0000-0600-00002A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11" name="テキスト ボックス 810">
          <a:extLst>
            <a:ext uri="{FF2B5EF4-FFF2-40B4-BE49-F238E27FC236}">
              <a16:creationId xmlns:a16="http://schemas.microsoft.com/office/drawing/2014/main" id="{00000000-0008-0000-0600-00002B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12" name="テキスト ボックス 811">
          <a:extLst>
            <a:ext uri="{FF2B5EF4-FFF2-40B4-BE49-F238E27FC236}">
              <a16:creationId xmlns:a16="http://schemas.microsoft.com/office/drawing/2014/main" id="{00000000-0008-0000-0600-00002C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13" name="テキスト ボックス 812">
          <a:extLst>
            <a:ext uri="{FF2B5EF4-FFF2-40B4-BE49-F238E27FC236}">
              <a16:creationId xmlns:a16="http://schemas.microsoft.com/office/drawing/2014/main" id="{00000000-0008-0000-0600-00002D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138613</xdr:rowOff>
    </xdr:from>
    <xdr:to>
      <xdr:col>116</xdr:col>
      <xdr:colOff>114300</xdr:colOff>
      <xdr:row>59</xdr:row>
      <xdr:rowOff>68763</xdr:rowOff>
    </xdr:to>
    <xdr:sp macro="" textlink="">
      <xdr:nvSpPr>
        <xdr:cNvPr id="814" name="楕円 813">
          <a:extLst>
            <a:ext uri="{FF2B5EF4-FFF2-40B4-BE49-F238E27FC236}">
              <a16:creationId xmlns:a16="http://schemas.microsoft.com/office/drawing/2014/main" id="{00000000-0008-0000-0600-00002E030000}"/>
            </a:ext>
          </a:extLst>
        </xdr:cNvPr>
        <xdr:cNvSpPr/>
      </xdr:nvSpPr>
      <xdr:spPr>
        <a:xfrm>
          <a:off x="22110700" y="100827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58</xdr:row>
      <xdr:rowOff>84731</xdr:rowOff>
    </xdr:from>
    <xdr:ext cx="469744" cy="259045"/>
    <xdr:sp macro="" textlink="">
      <xdr:nvSpPr>
        <xdr:cNvPr id="815" name="貸付金該当値テキスト">
          <a:extLst>
            <a:ext uri="{FF2B5EF4-FFF2-40B4-BE49-F238E27FC236}">
              <a16:creationId xmlns:a16="http://schemas.microsoft.com/office/drawing/2014/main" id="{00000000-0008-0000-0600-00002F030000}"/>
            </a:ext>
          </a:extLst>
        </xdr:cNvPr>
        <xdr:cNvSpPr txBox="1"/>
      </xdr:nvSpPr>
      <xdr:spPr>
        <a:xfrm>
          <a:off x="22212300" y="100288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3,476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58</xdr:row>
      <xdr:rowOff>139459</xdr:rowOff>
    </xdr:from>
    <xdr:to>
      <xdr:col>112</xdr:col>
      <xdr:colOff>38100</xdr:colOff>
      <xdr:row>59</xdr:row>
      <xdr:rowOff>69609</xdr:rowOff>
    </xdr:to>
    <xdr:sp macro="" textlink="">
      <xdr:nvSpPr>
        <xdr:cNvPr id="816" name="楕円 815">
          <a:extLst>
            <a:ext uri="{FF2B5EF4-FFF2-40B4-BE49-F238E27FC236}">
              <a16:creationId xmlns:a16="http://schemas.microsoft.com/office/drawing/2014/main" id="{00000000-0008-0000-0600-000030030000}"/>
            </a:ext>
          </a:extLst>
        </xdr:cNvPr>
        <xdr:cNvSpPr/>
      </xdr:nvSpPr>
      <xdr:spPr>
        <a:xfrm>
          <a:off x="21272500" y="100835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59</xdr:row>
      <xdr:rowOff>60736</xdr:rowOff>
    </xdr:from>
    <xdr:ext cx="469744" cy="259045"/>
    <xdr:sp macro="" textlink="">
      <xdr:nvSpPr>
        <xdr:cNvPr id="817" name="テキスト ボックス 816">
          <a:extLst>
            <a:ext uri="{FF2B5EF4-FFF2-40B4-BE49-F238E27FC236}">
              <a16:creationId xmlns:a16="http://schemas.microsoft.com/office/drawing/2014/main" id="{00000000-0008-0000-0600-000031030000}"/>
            </a:ext>
          </a:extLst>
        </xdr:cNvPr>
        <xdr:cNvSpPr txBox="1"/>
      </xdr:nvSpPr>
      <xdr:spPr>
        <a:xfrm>
          <a:off x="21088428" y="1017628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58</xdr:row>
      <xdr:rowOff>140480</xdr:rowOff>
    </xdr:from>
    <xdr:to>
      <xdr:col>107</xdr:col>
      <xdr:colOff>101600</xdr:colOff>
      <xdr:row>59</xdr:row>
      <xdr:rowOff>70630</xdr:rowOff>
    </xdr:to>
    <xdr:sp macro="" textlink="">
      <xdr:nvSpPr>
        <xdr:cNvPr id="818" name="楕円 817">
          <a:extLst>
            <a:ext uri="{FF2B5EF4-FFF2-40B4-BE49-F238E27FC236}">
              <a16:creationId xmlns:a16="http://schemas.microsoft.com/office/drawing/2014/main" id="{00000000-0008-0000-0600-000032030000}"/>
            </a:ext>
          </a:extLst>
        </xdr:cNvPr>
        <xdr:cNvSpPr/>
      </xdr:nvSpPr>
      <xdr:spPr>
        <a:xfrm>
          <a:off x="20383500" y="100845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59</xdr:row>
      <xdr:rowOff>61757</xdr:rowOff>
    </xdr:from>
    <xdr:ext cx="469744" cy="259045"/>
    <xdr:sp macro="" textlink="">
      <xdr:nvSpPr>
        <xdr:cNvPr id="819" name="テキスト ボックス 818">
          <a:extLst>
            <a:ext uri="{FF2B5EF4-FFF2-40B4-BE49-F238E27FC236}">
              <a16:creationId xmlns:a16="http://schemas.microsoft.com/office/drawing/2014/main" id="{00000000-0008-0000-0600-000033030000}"/>
            </a:ext>
          </a:extLst>
        </xdr:cNvPr>
        <xdr:cNvSpPr txBox="1"/>
      </xdr:nvSpPr>
      <xdr:spPr>
        <a:xfrm>
          <a:off x="20199428" y="101773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58</xdr:row>
      <xdr:rowOff>140564</xdr:rowOff>
    </xdr:from>
    <xdr:to>
      <xdr:col>102</xdr:col>
      <xdr:colOff>165100</xdr:colOff>
      <xdr:row>59</xdr:row>
      <xdr:rowOff>70714</xdr:rowOff>
    </xdr:to>
    <xdr:sp macro="" textlink="">
      <xdr:nvSpPr>
        <xdr:cNvPr id="820" name="楕円 819">
          <a:extLst>
            <a:ext uri="{FF2B5EF4-FFF2-40B4-BE49-F238E27FC236}">
              <a16:creationId xmlns:a16="http://schemas.microsoft.com/office/drawing/2014/main" id="{00000000-0008-0000-0600-000034030000}"/>
            </a:ext>
          </a:extLst>
        </xdr:cNvPr>
        <xdr:cNvSpPr/>
      </xdr:nvSpPr>
      <xdr:spPr>
        <a:xfrm>
          <a:off x="19494500" y="100846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59</xdr:row>
      <xdr:rowOff>61841</xdr:rowOff>
    </xdr:from>
    <xdr:ext cx="469744" cy="259045"/>
    <xdr:sp macro="" textlink="">
      <xdr:nvSpPr>
        <xdr:cNvPr id="821" name="テキスト ボックス 820">
          <a:extLst>
            <a:ext uri="{FF2B5EF4-FFF2-40B4-BE49-F238E27FC236}">
              <a16:creationId xmlns:a16="http://schemas.microsoft.com/office/drawing/2014/main" id="{00000000-0008-0000-0600-000035030000}"/>
            </a:ext>
          </a:extLst>
        </xdr:cNvPr>
        <xdr:cNvSpPr txBox="1"/>
      </xdr:nvSpPr>
      <xdr:spPr>
        <a:xfrm>
          <a:off x="19310428" y="101773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141242</xdr:rowOff>
    </xdr:from>
    <xdr:to>
      <xdr:col>98</xdr:col>
      <xdr:colOff>38100</xdr:colOff>
      <xdr:row>59</xdr:row>
      <xdr:rowOff>71392</xdr:rowOff>
    </xdr:to>
    <xdr:sp macro="" textlink="">
      <xdr:nvSpPr>
        <xdr:cNvPr id="822" name="楕円 821">
          <a:extLst>
            <a:ext uri="{FF2B5EF4-FFF2-40B4-BE49-F238E27FC236}">
              <a16:creationId xmlns:a16="http://schemas.microsoft.com/office/drawing/2014/main" id="{00000000-0008-0000-0600-000036030000}"/>
            </a:ext>
          </a:extLst>
        </xdr:cNvPr>
        <xdr:cNvSpPr/>
      </xdr:nvSpPr>
      <xdr:spPr>
        <a:xfrm>
          <a:off x="18605500" y="100853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59</xdr:row>
      <xdr:rowOff>62519</xdr:rowOff>
    </xdr:from>
    <xdr:ext cx="469744" cy="259045"/>
    <xdr:sp macro="" textlink="">
      <xdr:nvSpPr>
        <xdr:cNvPr id="823" name="テキスト ボックス 822">
          <a:extLst>
            <a:ext uri="{FF2B5EF4-FFF2-40B4-BE49-F238E27FC236}">
              <a16:creationId xmlns:a16="http://schemas.microsoft.com/office/drawing/2014/main" id="{00000000-0008-0000-0600-000037030000}"/>
            </a:ext>
          </a:extLst>
        </xdr:cNvPr>
        <xdr:cNvSpPr txBox="1"/>
      </xdr:nvSpPr>
      <xdr:spPr>
        <a:xfrm>
          <a:off x="18421428" y="1017806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63</xdr:row>
      <xdr:rowOff>57150</xdr:rowOff>
    </xdr:from>
    <xdr:to>
      <xdr:col>120</xdr:col>
      <xdr:colOff>114300</xdr:colOff>
      <xdr:row>65</xdr:row>
      <xdr:rowOff>31750</xdr:rowOff>
    </xdr:to>
    <xdr:sp macro="" textlink="">
      <xdr:nvSpPr>
        <xdr:cNvPr id="824" name="正方形/長方形 823">
          <a:extLst>
            <a:ext uri="{FF2B5EF4-FFF2-40B4-BE49-F238E27FC236}">
              <a16:creationId xmlns:a16="http://schemas.microsoft.com/office/drawing/2014/main" id="{00000000-0008-0000-0600-000038030000}"/>
            </a:ext>
          </a:extLst>
        </xdr:cNvPr>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繰出金</a:t>
          </a:r>
        </a:p>
      </xdr:txBody>
    </xdr:sp>
    <xdr:clientData/>
  </xdr:twoCellAnchor>
  <xdr:twoCellAnchor>
    <xdr:from>
      <xdr:col>96</xdr:col>
      <xdr:colOff>127000</xdr:colOff>
      <xdr:row>65</xdr:row>
      <xdr:rowOff>57150</xdr:rowOff>
    </xdr:from>
    <xdr:to>
      <xdr:col>104</xdr:col>
      <xdr:colOff>127000</xdr:colOff>
      <xdr:row>66</xdr:row>
      <xdr:rowOff>139700</xdr:rowOff>
    </xdr:to>
    <xdr:sp macro="" textlink="">
      <xdr:nvSpPr>
        <xdr:cNvPr id="825" name="正方形/長方形 824">
          <a:extLst>
            <a:ext uri="{FF2B5EF4-FFF2-40B4-BE49-F238E27FC236}">
              <a16:creationId xmlns:a16="http://schemas.microsoft.com/office/drawing/2014/main" id="{00000000-0008-0000-0600-000039030000}"/>
            </a:ext>
          </a:extLst>
        </xdr:cNvPr>
        <xdr:cNvSpPr/>
      </xdr:nvSpPr>
      <xdr:spPr>
        <a:xfrm>
          <a:off x="1841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66</xdr:row>
      <xdr:rowOff>88900</xdr:rowOff>
    </xdr:from>
    <xdr:to>
      <xdr:col>104</xdr:col>
      <xdr:colOff>127000</xdr:colOff>
      <xdr:row>68</xdr:row>
      <xdr:rowOff>0</xdr:rowOff>
    </xdr:to>
    <xdr:sp macro="" textlink="">
      <xdr:nvSpPr>
        <xdr:cNvPr id="826" name="正方形/長方形 825">
          <a:extLst>
            <a:ext uri="{FF2B5EF4-FFF2-40B4-BE49-F238E27FC236}">
              <a16:creationId xmlns:a16="http://schemas.microsoft.com/office/drawing/2014/main" id="{00000000-0008-0000-0600-00003A030000}"/>
            </a:ext>
          </a:extLst>
        </xdr:cNvPr>
        <xdr:cNvSpPr/>
      </xdr:nvSpPr>
      <xdr:spPr>
        <a:xfrm>
          <a:off x="1841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65</xdr:row>
      <xdr:rowOff>57150</xdr:rowOff>
    </xdr:from>
    <xdr:to>
      <xdr:col>110</xdr:col>
      <xdr:colOff>0</xdr:colOff>
      <xdr:row>66</xdr:row>
      <xdr:rowOff>139700</xdr:rowOff>
    </xdr:to>
    <xdr:sp macro="" textlink="">
      <xdr:nvSpPr>
        <xdr:cNvPr id="827" name="正方形/長方形 826">
          <a:extLst>
            <a:ext uri="{FF2B5EF4-FFF2-40B4-BE49-F238E27FC236}">
              <a16:creationId xmlns:a16="http://schemas.microsoft.com/office/drawing/2014/main" id="{00000000-0008-0000-0600-00003B030000}"/>
            </a:ext>
          </a:extLst>
        </xdr:cNvPr>
        <xdr:cNvSpPr/>
      </xdr:nvSpPr>
      <xdr:spPr>
        <a:xfrm>
          <a:off x="194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66</xdr:row>
      <xdr:rowOff>88900</xdr:rowOff>
    </xdr:from>
    <xdr:to>
      <xdr:col>110</xdr:col>
      <xdr:colOff>0</xdr:colOff>
      <xdr:row>68</xdr:row>
      <xdr:rowOff>0</xdr:rowOff>
    </xdr:to>
    <xdr:sp macro="" textlink="">
      <xdr:nvSpPr>
        <xdr:cNvPr id="828" name="正方形/長方形 827">
          <a:extLst>
            <a:ext uri="{FF2B5EF4-FFF2-40B4-BE49-F238E27FC236}">
              <a16:creationId xmlns:a16="http://schemas.microsoft.com/office/drawing/2014/main" id="{00000000-0008-0000-0600-00003C030000}"/>
            </a:ext>
          </a:extLst>
        </xdr:cNvPr>
        <xdr:cNvSpPr/>
      </xdr:nvSpPr>
      <xdr:spPr>
        <a:xfrm>
          <a:off x="194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41,168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65</xdr:row>
      <xdr:rowOff>57150</xdr:rowOff>
    </xdr:from>
    <xdr:to>
      <xdr:col>116</xdr:col>
      <xdr:colOff>0</xdr:colOff>
      <xdr:row>66</xdr:row>
      <xdr:rowOff>139700</xdr:rowOff>
    </xdr:to>
    <xdr:sp macro="" textlink="">
      <xdr:nvSpPr>
        <xdr:cNvPr id="829" name="正方形/長方形 828">
          <a:extLst>
            <a:ext uri="{FF2B5EF4-FFF2-40B4-BE49-F238E27FC236}">
              <a16:creationId xmlns:a16="http://schemas.microsoft.com/office/drawing/2014/main" id="{00000000-0008-0000-0600-00003D030000}"/>
            </a:ext>
          </a:extLst>
        </xdr:cNvPr>
        <xdr:cNvSpPr/>
      </xdr:nvSpPr>
      <xdr:spPr>
        <a:xfrm>
          <a:off x="2057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108</xdr:col>
      <xdr:colOff>0</xdr:colOff>
      <xdr:row>66</xdr:row>
      <xdr:rowOff>88900</xdr:rowOff>
    </xdr:from>
    <xdr:to>
      <xdr:col>116</xdr:col>
      <xdr:colOff>0</xdr:colOff>
      <xdr:row>68</xdr:row>
      <xdr:rowOff>0</xdr:rowOff>
    </xdr:to>
    <xdr:sp macro="" textlink="">
      <xdr:nvSpPr>
        <xdr:cNvPr id="830" name="正方形/長方形 829">
          <a:extLst>
            <a:ext uri="{FF2B5EF4-FFF2-40B4-BE49-F238E27FC236}">
              <a16:creationId xmlns:a16="http://schemas.microsoft.com/office/drawing/2014/main" id="{00000000-0008-0000-0600-00003E030000}"/>
            </a:ext>
          </a:extLst>
        </xdr:cNvPr>
        <xdr:cNvSpPr/>
      </xdr:nvSpPr>
      <xdr:spPr>
        <a:xfrm>
          <a:off x="2057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50,629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68</xdr:row>
      <xdr:rowOff>25400</xdr:rowOff>
    </xdr:from>
    <xdr:to>
      <xdr:col>120</xdr:col>
      <xdr:colOff>114300</xdr:colOff>
      <xdr:row>81</xdr:row>
      <xdr:rowOff>82550</xdr:rowOff>
    </xdr:to>
    <xdr:sp macro="" textlink="">
      <xdr:nvSpPr>
        <xdr:cNvPr id="831" name="正方形/長方形 830">
          <a:extLst>
            <a:ext uri="{FF2B5EF4-FFF2-40B4-BE49-F238E27FC236}">
              <a16:creationId xmlns:a16="http://schemas.microsoft.com/office/drawing/2014/main" id="{00000000-0008-0000-0600-00003F030000}"/>
            </a:ext>
          </a:extLst>
        </xdr:cNvPr>
        <xdr:cNvSpPr/>
      </xdr:nvSpPr>
      <xdr:spPr>
        <a:xfrm>
          <a:off x="18288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67</xdr:row>
      <xdr:rowOff>6350</xdr:rowOff>
    </xdr:from>
    <xdr:ext cx="349839" cy="225703"/>
    <xdr:sp macro="" textlink="">
      <xdr:nvSpPr>
        <xdr:cNvPr id="832" name="テキスト ボックス 831">
          <a:extLst>
            <a:ext uri="{FF2B5EF4-FFF2-40B4-BE49-F238E27FC236}">
              <a16:creationId xmlns:a16="http://schemas.microsoft.com/office/drawing/2014/main" id="{00000000-0008-0000-0600-000040030000}"/>
            </a:ext>
          </a:extLst>
        </xdr:cNvPr>
        <xdr:cNvSpPr txBox="1"/>
      </xdr:nvSpPr>
      <xdr:spPr>
        <a:xfrm>
          <a:off x="18249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82550</xdr:rowOff>
    </xdr:from>
    <xdr:to>
      <xdr:col>120</xdr:col>
      <xdr:colOff>114300</xdr:colOff>
      <xdr:row>81</xdr:row>
      <xdr:rowOff>82550</xdr:rowOff>
    </xdr:to>
    <xdr:cxnSp macro="">
      <xdr:nvCxnSpPr>
        <xdr:cNvPr id="833" name="直線コネクタ 832">
          <a:extLst>
            <a:ext uri="{FF2B5EF4-FFF2-40B4-BE49-F238E27FC236}">
              <a16:creationId xmlns:a16="http://schemas.microsoft.com/office/drawing/2014/main" id="{00000000-0008-0000-0600-000041030000}"/>
            </a:ext>
          </a:extLst>
        </xdr:cNvPr>
        <xdr:cNvCxnSpPr/>
      </xdr:nvCxnSpPr>
      <xdr:spPr>
        <a:xfrm>
          <a:off x="18288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80</xdr:row>
      <xdr:rowOff>111777</xdr:rowOff>
    </xdr:from>
    <xdr:ext cx="248786" cy="259045"/>
    <xdr:sp macro="" textlink="">
      <xdr:nvSpPr>
        <xdr:cNvPr id="834" name="テキスト ボックス 833">
          <a:extLst>
            <a:ext uri="{FF2B5EF4-FFF2-40B4-BE49-F238E27FC236}">
              <a16:creationId xmlns:a16="http://schemas.microsoft.com/office/drawing/2014/main" id="{00000000-0008-0000-0600-000042030000}"/>
            </a:ext>
          </a:extLst>
        </xdr:cNvPr>
        <xdr:cNvSpPr txBox="1"/>
      </xdr:nvSpPr>
      <xdr:spPr>
        <a:xfrm>
          <a:off x="18039214" y="1382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79</xdr:row>
      <xdr:rowOff>44450</xdr:rowOff>
    </xdr:from>
    <xdr:to>
      <xdr:col>120</xdr:col>
      <xdr:colOff>114300</xdr:colOff>
      <xdr:row>79</xdr:row>
      <xdr:rowOff>44450</xdr:rowOff>
    </xdr:to>
    <xdr:cxnSp macro="">
      <xdr:nvCxnSpPr>
        <xdr:cNvPr id="835" name="直線コネクタ 834">
          <a:extLst>
            <a:ext uri="{FF2B5EF4-FFF2-40B4-BE49-F238E27FC236}">
              <a16:creationId xmlns:a16="http://schemas.microsoft.com/office/drawing/2014/main" id="{00000000-0008-0000-0600-000043030000}"/>
            </a:ext>
          </a:extLst>
        </xdr:cNvPr>
        <xdr:cNvCxnSpPr/>
      </xdr:nvCxnSpPr>
      <xdr:spPr>
        <a:xfrm>
          <a:off x="18288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78</xdr:row>
      <xdr:rowOff>73677</xdr:rowOff>
    </xdr:from>
    <xdr:ext cx="531299" cy="259045"/>
    <xdr:sp macro="" textlink="">
      <xdr:nvSpPr>
        <xdr:cNvPr id="836" name="テキスト ボックス 835">
          <a:extLst>
            <a:ext uri="{FF2B5EF4-FFF2-40B4-BE49-F238E27FC236}">
              <a16:creationId xmlns:a16="http://schemas.microsoft.com/office/drawing/2014/main" id="{00000000-0008-0000-0600-000044030000}"/>
            </a:ext>
          </a:extLst>
        </xdr:cNvPr>
        <xdr:cNvSpPr txBox="1"/>
      </xdr:nvSpPr>
      <xdr:spPr>
        <a:xfrm>
          <a:off x="17756701" y="1344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6350</xdr:rowOff>
    </xdr:from>
    <xdr:to>
      <xdr:col>120</xdr:col>
      <xdr:colOff>114300</xdr:colOff>
      <xdr:row>77</xdr:row>
      <xdr:rowOff>6350</xdr:rowOff>
    </xdr:to>
    <xdr:cxnSp macro="">
      <xdr:nvCxnSpPr>
        <xdr:cNvPr id="837" name="直線コネクタ 836">
          <a:extLst>
            <a:ext uri="{FF2B5EF4-FFF2-40B4-BE49-F238E27FC236}">
              <a16:creationId xmlns:a16="http://schemas.microsoft.com/office/drawing/2014/main" id="{00000000-0008-0000-0600-000045030000}"/>
            </a:ext>
          </a:extLst>
        </xdr:cNvPr>
        <xdr:cNvCxnSpPr/>
      </xdr:nvCxnSpPr>
      <xdr:spPr>
        <a:xfrm>
          <a:off x="18288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76</xdr:row>
      <xdr:rowOff>35577</xdr:rowOff>
    </xdr:from>
    <xdr:ext cx="531299" cy="259045"/>
    <xdr:sp macro="" textlink="">
      <xdr:nvSpPr>
        <xdr:cNvPr id="838" name="テキスト ボックス 837">
          <a:extLst>
            <a:ext uri="{FF2B5EF4-FFF2-40B4-BE49-F238E27FC236}">
              <a16:creationId xmlns:a16="http://schemas.microsoft.com/office/drawing/2014/main" id="{00000000-0008-0000-0600-000046030000}"/>
            </a:ext>
          </a:extLst>
        </xdr:cNvPr>
        <xdr:cNvSpPr txBox="1"/>
      </xdr:nvSpPr>
      <xdr:spPr>
        <a:xfrm>
          <a:off x="17756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74</xdr:row>
      <xdr:rowOff>139700</xdr:rowOff>
    </xdr:from>
    <xdr:to>
      <xdr:col>120</xdr:col>
      <xdr:colOff>114300</xdr:colOff>
      <xdr:row>74</xdr:row>
      <xdr:rowOff>139700</xdr:rowOff>
    </xdr:to>
    <xdr:cxnSp macro="">
      <xdr:nvCxnSpPr>
        <xdr:cNvPr id="839" name="直線コネクタ 838">
          <a:extLst>
            <a:ext uri="{FF2B5EF4-FFF2-40B4-BE49-F238E27FC236}">
              <a16:creationId xmlns:a16="http://schemas.microsoft.com/office/drawing/2014/main" id="{00000000-0008-0000-0600-000047030000}"/>
            </a:ext>
          </a:extLst>
        </xdr:cNvPr>
        <xdr:cNvCxnSpPr/>
      </xdr:nvCxnSpPr>
      <xdr:spPr>
        <a:xfrm>
          <a:off x="18288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73</xdr:row>
      <xdr:rowOff>168927</xdr:rowOff>
    </xdr:from>
    <xdr:ext cx="531299" cy="259045"/>
    <xdr:sp macro="" textlink="">
      <xdr:nvSpPr>
        <xdr:cNvPr id="840" name="テキスト ボックス 839">
          <a:extLst>
            <a:ext uri="{FF2B5EF4-FFF2-40B4-BE49-F238E27FC236}">
              <a16:creationId xmlns:a16="http://schemas.microsoft.com/office/drawing/2014/main" id="{00000000-0008-0000-0600-000048030000}"/>
            </a:ext>
          </a:extLst>
        </xdr:cNvPr>
        <xdr:cNvSpPr txBox="1"/>
      </xdr:nvSpPr>
      <xdr:spPr>
        <a:xfrm>
          <a:off x="17756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72</xdr:row>
      <xdr:rowOff>101600</xdr:rowOff>
    </xdr:from>
    <xdr:to>
      <xdr:col>120</xdr:col>
      <xdr:colOff>114300</xdr:colOff>
      <xdr:row>72</xdr:row>
      <xdr:rowOff>101600</xdr:rowOff>
    </xdr:to>
    <xdr:cxnSp macro="">
      <xdr:nvCxnSpPr>
        <xdr:cNvPr id="841" name="直線コネクタ 840">
          <a:extLst>
            <a:ext uri="{FF2B5EF4-FFF2-40B4-BE49-F238E27FC236}">
              <a16:creationId xmlns:a16="http://schemas.microsoft.com/office/drawing/2014/main" id="{00000000-0008-0000-0600-000049030000}"/>
            </a:ext>
          </a:extLst>
        </xdr:cNvPr>
        <xdr:cNvCxnSpPr/>
      </xdr:nvCxnSpPr>
      <xdr:spPr>
        <a:xfrm>
          <a:off x="18288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71</xdr:row>
      <xdr:rowOff>130827</xdr:rowOff>
    </xdr:from>
    <xdr:ext cx="531299" cy="259045"/>
    <xdr:sp macro="" textlink="">
      <xdr:nvSpPr>
        <xdr:cNvPr id="842" name="テキスト ボックス 841">
          <a:extLst>
            <a:ext uri="{FF2B5EF4-FFF2-40B4-BE49-F238E27FC236}">
              <a16:creationId xmlns:a16="http://schemas.microsoft.com/office/drawing/2014/main" id="{00000000-0008-0000-0600-00004A030000}"/>
            </a:ext>
          </a:extLst>
        </xdr:cNvPr>
        <xdr:cNvSpPr txBox="1"/>
      </xdr:nvSpPr>
      <xdr:spPr>
        <a:xfrm>
          <a:off x="17756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70</xdr:row>
      <xdr:rowOff>63500</xdr:rowOff>
    </xdr:from>
    <xdr:to>
      <xdr:col>120</xdr:col>
      <xdr:colOff>114300</xdr:colOff>
      <xdr:row>70</xdr:row>
      <xdr:rowOff>63500</xdr:rowOff>
    </xdr:to>
    <xdr:cxnSp macro="">
      <xdr:nvCxnSpPr>
        <xdr:cNvPr id="843" name="直線コネクタ 842">
          <a:extLst>
            <a:ext uri="{FF2B5EF4-FFF2-40B4-BE49-F238E27FC236}">
              <a16:creationId xmlns:a16="http://schemas.microsoft.com/office/drawing/2014/main" id="{00000000-0008-0000-0600-00004B030000}"/>
            </a:ext>
          </a:extLst>
        </xdr:cNvPr>
        <xdr:cNvCxnSpPr/>
      </xdr:nvCxnSpPr>
      <xdr:spPr>
        <a:xfrm>
          <a:off x="18288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69</xdr:row>
      <xdr:rowOff>92727</xdr:rowOff>
    </xdr:from>
    <xdr:ext cx="595419" cy="259045"/>
    <xdr:sp macro="" textlink="">
      <xdr:nvSpPr>
        <xdr:cNvPr id="844" name="テキスト ボックス 843">
          <a:extLst>
            <a:ext uri="{FF2B5EF4-FFF2-40B4-BE49-F238E27FC236}">
              <a16:creationId xmlns:a16="http://schemas.microsoft.com/office/drawing/2014/main" id="{00000000-0008-0000-0600-00004C030000}"/>
            </a:ext>
          </a:extLst>
        </xdr:cNvPr>
        <xdr:cNvSpPr txBox="1"/>
      </xdr:nvSpPr>
      <xdr:spPr>
        <a:xfrm>
          <a:off x="17692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68</xdr:row>
      <xdr:rowOff>25400</xdr:rowOff>
    </xdr:to>
    <xdr:cxnSp macro="">
      <xdr:nvCxnSpPr>
        <xdr:cNvPr id="845" name="直線コネクタ 844">
          <a:extLst>
            <a:ext uri="{FF2B5EF4-FFF2-40B4-BE49-F238E27FC236}">
              <a16:creationId xmlns:a16="http://schemas.microsoft.com/office/drawing/2014/main" id="{00000000-0008-0000-0600-00004D030000}"/>
            </a:ext>
          </a:extLst>
        </xdr:cNvPr>
        <xdr:cNvCxnSpPr/>
      </xdr:nvCxnSpPr>
      <xdr:spPr>
        <a:xfrm>
          <a:off x="18288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67</xdr:row>
      <xdr:rowOff>54627</xdr:rowOff>
    </xdr:from>
    <xdr:ext cx="595419" cy="259045"/>
    <xdr:sp macro="" textlink="">
      <xdr:nvSpPr>
        <xdr:cNvPr id="846" name="テキスト ボックス 845">
          <a:extLst>
            <a:ext uri="{FF2B5EF4-FFF2-40B4-BE49-F238E27FC236}">
              <a16:creationId xmlns:a16="http://schemas.microsoft.com/office/drawing/2014/main" id="{00000000-0008-0000-0600-00004E030000}"/>
            </a:ext>
          </a:extLst>
        </xdr:cNvPr>
        <xdr:cNvSpPr txBox="1"/>
      </xdr:nvSpPr>
      <xdr:spPr>
        <a:xfrm>
          <a:off x="17692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81</xdr:row>
      <xdr:rowOff>82550</xdr:rowOff>
    </xdr:to>
    <xdr:sp macro="" textlink="">
      <xdr:nvSpPr>
        <xdr:cNvPr id="847" name="繰出金グラフ枠">
          <a:extLst>
            <a:ext uri="{FF2B5EF4-FFF2-40B4-BE49-F238E27FC236}">
              <a16:creationId xmlns:a16="http://schemas.microsoft.com/office/drawing/2014/main" id="{00000000-0008-0000-0600-00004F030000}"/>
            </a:ext>
          </a:extLst>
        </xdr:cNvPr>
        <xdr:cNvSpPr/>
      </xdr:nvSpPr>
      <xdr:spPr>
        <a:xfrm>
          <a:off x="18288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70</xdr:row>
      <xdr:rowOff>145606</xdr:rowOff>
    </xdr:from>
    <xdr:to>
      <xdr:col>116</xdr:col>
      <xdr:colOff>62864</xdr:colOff>
      <xdr:row>77</xdr:row>
      <xdr:rowOff>158311</xdr:rowOff>
    </xdr:to>
    <xdr:cxnSp macro="">
      <xdr:nvCxnSpPr>
        <xdr:cNvPr id="848" name="直線コネクタ 847">
          <a:extLst>
            <a:ext uri="{FF2B5EF4-FFF2-40B4-BE49-F238E27FC236}">
              <a16:creationId xmlns:a16="http://schemas.microsoft.com/office/drawing/2014/main" id="{00000000-0008-0000-0600-000050030000}"/>
            </a:ext>
          </a:extLst>
        </xdr:cNvPr>
        <xdr:cNvCxnSpPr/>
      </xdr:nvCxnSpPr>
      <xdr:spPr>
        <a:xfrm flipV="1">
          <a:off x="22159595" y="12147106"/>
          <a:ext cx="1269" cy="121285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77</xdr:row>
      <xdr:rowOff>162138</xdr:rowOff>
    </xdr:from>
    <xdr:ext cx="534377" cy="259045"/>
    <xdr:sp macro="" textlink="">
      <xdr:nvSpPr>
        <xdr:cNvPr id="849" name="繰出金最小値テキスト">
          <a:extLst>
            <a:ext uri="{FF2B5EF4-FFF2-40B4-BE49-F238E27FC236}">
              <a16:creationId xmlns:a16="http://schemas.microsoft.com/office/drawing/2014/main" id="{00000000-0008-0000-0600-000051030000}"/>
            </a:ext>
          </a:extLst>
        </xdr:cNvPr>
        <xdr:cNvSpPr txBox="1"/>
      </xdr:nvSpPr>
      <xdr:spPr>
        <a:xfrm>
          <a:off x="22212300" y="133637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32,023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77</xdr:row>
      <xdr:rowOff>158311</xdr:rowOff>
    </xdr:from>
    <xdr:to>
      <xdr:col>116</xdr:col>
      <xdr:colOff>152400</xdr:colOff>
      <xdr:row>77</xdr:row>
      <xdr:rowOff>158311</xdr:rowOff>
    </xdr:to>
    <xdr:cxnSp macro="">
      <xdr:nvCxnSpPr>
        <xdr:cNvPr id="850" name="直線コネクタ 849">
          <a:extLst>
            <a:ext uri="{FF2B5EF4-FFF2-40B4-BE49-F238E27FC236}">
              <a16:creationId xmlns:a16="http://schemas.microsoft.com/office/drawing/2014/main" id="{00000000-0008-0000-0600-000052030000}"/>
            </a:ext>
          </a:extLst>
        </xdr:cNvPr>
        <xdr:cNvCxnSpPr/>
      </xdr:nvCxnSpPr>
      <xdr:spPr>
        <a:xfrm>
          <a:off x="22072600" y="133599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69</xdr:row>
      <xdr:rowOff>92283</xdr:rowOff>
    </xdr:from>
    <xdr:ext cx="534377" cy="259045"/>
    <xdr:sp macro="" textlink="">
      <xdr:nvSpPr>
        <xdr:cNvPr id="851" name="繰出金最大値テキスト">
          <a:extLst>
            <a:ext uri="{FF2B5EF4-FFF2-40B4-BE49-F238E27FC236}">
              <a16:creationId xmlns:a16="http://schemas.microsoft.com/office/drawing/2014/main" id="{00000000-0008-0000-0600-000053030000}"/>
            </a:ext>
          </a:extLst>
        </xdr:cNvPr>
        <xdr:cNvSpPr txBox="1"/>
      </xdr:nvSpPr>
      <xdr:spPr>
        <a:xfrm>
          <a:off x="22212300" y="119223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95,690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70</xdr:row>
      <xdr:rowOff>145606</xdr:rowOff>
    </xdr:from>
    <xdr:to>
      <xdr:col>116</xdr:col>
      <xdr:colOff>152400</xdr:colOff>
      <xdr:row>70</xdr:row>
      <xdr:rowOff>145606</xdr:rowOff>
    </xdr:to>
    <xdr:cxnSp macro="">
      <xdr:nvCxnSpPr>
        <xdr:cNvPr id="852" name="直線コネクタ 851">
          <a:extLst>
            <a:ext uri="{FF2B5EF4-FFF2-40B4-BE49-F238E27FC236}">
              <a16:creationId xmlns:a16="http://schemas.microsoft.com/office/drawing/2014/main" id="{00000000-0008-0000-0600-000054030000}"/>
            </a:ext>
          </a:extLst>
        </xdr:cNvPr>
        <xdr:cNvCxnSpPr/>
      </xdr:nvCxnSpPr>
      <xdr:spPr>
        <a:xfrm>
          <a:off x="22072600" y="1214710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74</xdr:row>
      <xdr:rowOff>22161</xdr:rowOff>
    </xdr:from>
    <xdr:to>
      <xdr:col>116</xdr:col>
      <xdr:colOff>63500</xdr:colOff>
      <xdr:row>74</xdr:row>
      <xdr:rowOff>52527</xdr:rowOff>
    </xdr:to>
    <xdr:cxnSp macro="">
      <xdr:nvCxnSpPr>
        <xdr:cNvPr id="853" name="直線コネクタ 852">
          <a:extLst>
            <a:ext uri="{FF2B5EF4-FFF2-40B4-BE49-F238E27FC236}">
              <a16:creationId xmlns:a16="http://schemas.microsoft.com/office/drawing/2014/main" id="{00000000-0008-0000-0600-000055030000}"/>
            </a:ext>
          </a:extLst>
        </xdr:cNvPr>
        <xdr:cNvCxnSpPr/>
      </xdr:nvCxnSpPr>
      <xdr:spPr>
        <a:xfrm flipV="1">
          <a:off x="21323300" y="12709461"/>
          <a:ext cx="838200" cy="303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74</xdr:row>
      <xdr:rowOff>129601</xdr:rowOff>
    </xdr:from>
    <xdr:ext cx="534377" cy="259045"/>
    <xdr:sp macro="" textlink="">
      <xdr:nvSpPr>
        <xdr:cNvPr id="854" name="繰出金平均値テキスト">
          <a:extLst>
            <a:ext uri="{FF2B5EF4-FFF2-40B4-BE49-F238E27FC236}">
              <a16:creationId xmlns:a16="http://schemas.microsoft.com/office/drawing/2014/main" id="{00000000-0008-0000-0600-000056030000}"/>
            </a:ext>
          </a:extLst>
        </xdr:cNvPr>
        <xdr:cNvSpPr txBox="1"/>
      </xdr:nvSpPr>
      <xdr:spPr>
        <a:xfrm>
          <a:off x="22212300" y="1281690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56,731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74</xdr:row>
      <xdr:rowOff>151174</xdr:rowOff>
    </xdr:from>
    <xdr:to>
      <xdr:col>116</xdr:col>
      <xdr:colOff>114300</xdr:colOff>
      <xdr:row>75</xdr:row>
      <xdr:rowOff>81324</xdr:rowOff>
    </xdr:to>
    <xdr:sp macro="" textlink="">
      <xdr:nvSpPr>
        <xdr:cNvPr id="855" name="フローチャート: 判断 854">
          <a:extLst>
            <a:ext uri="{FF2B5EF4-FFF2-40B4-BE49-F238E27FC236}">
              <a16:creationId xmlns:a16="http://schemas.microsoft.com/office/drawing/2014/main" id="{00000000-0008-0000-0600-000057030000}"/>
            </a:ext>
          </a:extLst>
        </xdr:cNvPr>
        <xdr:cNvSpPr/>
      </xdr:nvSpPr>
      <xdr:spPr>
        <a:xfrm>
          <a:off x="22110700" y="128384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73</xdr:row>
      <xdr:rowOff>100323</xdr:rowOff>
    </xdr:from>
    <xdr:to>
      <xdr:col>111</xdr:col>
      <xdr:colOff>177800</xdr:colOff>
      <xdr:row>74</xdr:row>
      <xdr:rowOff>52527</xdr:rowOff>
    </xdr:to>
    <xdr:cxnSp macro="">
      <xdr:nvCxnSpPr>
        <xdr:cNvPr id="856" name="直線コネクタ 855">
          <a:extLst>
            <a:ext uri="{FF2B5EF4-FFF2-40B4-BE49-F238E27FC236}">
              <a16:creationId xmlns:a16="http://schemas.microsoft.com/office/drawing/2014/main" id="{00000000-0008-0000-0600-000058030000}"/>
            </a:ext>
          </a:extLst>
        </xdr:cNvPr>
        <xdr:cNvCxnSpPr/>
      </xdr:nvCxnSpPr>
      <xdr:spPr>
        <a:xfrm>
          <a:off x="20434300" y="12616173"/>
          <a:ext cx="889000" cy="1236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74</xdr:row>
      <xdr:rowOff>136639</xdr:rowOff>
    </xdr:from>
    <xdr:to>
      <xdr:col>112</xdr:col>
      <xdr:colOff>38100</xdr:colOff>
      <xdr:row>75</xdr:row>
      <xdr:rowOff>66789</xdr:rowOff>
    </xdr:to>
    <xdr:sp macro="" textlink="">
      <xdr:nvSpPr>
        <xdr:cNvPr id="857" name="フローチャート: 判断 856">
          <a:extLst>
            <a:ext uri="{FF2B5EF4-FFF2-40B4-BE49-F238E27FC236}">
              <a16:creationId xmlns:a16="http://schemas.microsoft.com/office/drawing/2014/main" id="{00000000-0008-0000-0600-000059030000}"/>
            </a:ext>
          </a:extLst>
        </xdr:cNvPr>
        <xdr:cNvSpPr/>
      </xdr:nvSpPr>
      <xdr:spPr>
        <a:xfrm>
          <a:off x="21272500" y="128239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75</xdr:row>
      <xdr:rowOff>57916</xdr:rowOff>
    </xdr:from>
    <xdr:ext cx="534377" cy="259045"/>
    <xdr:sp macro="" textlink="">
      <xdr:nvSpPr>
        <xdr:cNvPr id="858" name="テキスト ボックス 857">
          <a:extLst>
            <a:ext uri="{FF2B5EF4-FFF2-40B4-BE49-F238E27FC236}">
              <a16:creationId xmlns:a16="http://schemas.microsoft.com/office/drawing/2014/main" id="{00000000-0008-0000-0600-00005A030000}"/>
            </a:ext>
          </a:extLst>
        </xdr:cNvPr>
        <xdr:cNvSpPr txBox="1"/>
      </xdr:nvSpPr>
      <xdr:spPr>
        <a:xfrm>
          <a:off x="21056111" y="129166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57,494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73</xdr:row>
      <xdr:rowOff>100323</xdr:rowOff>
    </xdr:from>
    <xdr:to>
      <xdr:col>107</xdr:col>
      <xdr:colOff>50800</xdr:colOff>
      <xdr:row>73</xdr:row>
      <xdr:rowOff>134804</xdr:rowOff>
    </xdr:to>
    <xdr:cxnSp macro="">
      <xdr:nvCxnSpPr>
        <xdr:cNvPr id="859" name="直線コネクタ 858">
          <a:extLst>
            <a:ext uri="{FF2B5EF4-FFF2-40B4-BE49-F238E27FC236}">
              <a16:creationId xmlns:a16="http://schemas.microsoft.com/office/drawing/2014/main" id="{00000000-0008-0000-0600-00005B030000}"/>
            </a:ext>
          </a:extLst>
        </xdr:cNvPr>
        <xdr:cNvCxnSpPr/>
      </xdr:nvCxnSpPr>
      <xdr:spPr>
        <a:xfrm flipV="1">
          <a:off x="19545300" y="12616173"/>
          <a:ext cx="889000" cy="344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74</xdr:row>
      <xdr:rowOff>170149</xdr:rowOff>
    </xdr:from>
    <xdr:to>
      <xdr:col>107</xdr:col>
      <xdr:colOff>101600</xdr:colOff>
      <xdr:row>75</xdr:row>
      <xdr:rowOff>100299</xdr:rowOff>
    </xdr:to>
    <xdr:sp macro="" textlink="">
      <xdr:nvSpPr>
        <xdr:cNvPr id="860" name="フローチャート: 判断 859">
          <a:extLst>
            <a:ext uri="{FF2B5EF4-FFF2-40B4-BE49-F238E27FC236}">
              <a16:creationId xmlns:a16="http://schemas.microsoft.com/office/drawing/2014/main" id="{00000000-0008-0000-0600-00005C030000}"/>
            </a:ext>
          </a:extLst>
        </xdr:cNvPr>
        <xdr:cNvSpPr/>
      </xdr:nvSpPr>
      <xdr:spPr>
        <a:xfrm>
          <a:off x="20383500" y="128574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75</xdr:row>
      <xdr:rowOff>91426</xdr:rowOff>
    </xdr:from>
    <xdr:ext cx="534377" cy="259045"/>
    <xdr:sp macro="" textlink="">
      <xdr:nvSpPr>
        <xdr:cNvPr id="861" name="テキスト ボックス 860">
          <a:extLst>
            <a:ext uri="{FF2B5EF4-FFF2-40B4-BE49-F238E27FC236}">
              <a16:creationId xmlns:a16="http://schemas.microsoft.com/office/drawing/2014/main" id="{00000000-0008-0000-0600-00005D030000}"/>
            </a:ext>
          </a:extLst>
        </xdr:cNvPr>
        <xdr:cNvSpPr txBox="1"/>
      </xdr:nvSpPr>
      <xdr:spPr>
        <a:xfrm>
          <a:off x="20167111" y="129501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55,735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73</xdr:row>
      <xdr:rowOff>125603</xdr:rowOff>
    </xdr:from>
    <xdr:to>
      <xdr:col>102</xdr:col>
      <xdr:colOff>114300</xdr:colOff>
      <xdr:row>73</xdr:row>
      <xdr:rowOff>134804</xdr:rowOff>
    </xdr:to>
    <xdr:cxnSp macro="">
      <xdr:nvCxnSpPr>
        <xdr:cNvPr id="862" name="直線コネクタ 861">
          <a:extLst>
            <a:ext uri="{FF2B5EF4-FFF2-40B4-BE49-F238E27FC236}">
              <a16:creationId xmlns:a16="http://schemas.microsoft.com/office/drawing/2014/main" id="{00000000-0008-0000-0600-00005E030000}"/>
            </a:ext>
          </a:extLst>
        </xdr:cNvPr>
        <xdr:cNvCxnSpPr/>
      </xdr:nvCxnSpPr>
      <xdr:spPr>
        <a:xfrm>
          <a:off x="18656300" y="12641453"/>
          <a:ext cx="889000" cy="92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75</xdr:row>
      <xdr:rowOff>8719</xdr:rowOff>
    </xdr:from>
    <xdr:to>
      <xdr:col>102</xdr:col>
      <xdr:colOff>165100</xdr:colOff>
      <xdr:row>75</xdr:row>
      <xdr:rowOff>110319</xdr:rowOff>
    </xdr:to>
    <xdr:sp macro="" textlink="">
      <xdr:nvSpPr>
        <xdr:cNvPr id="863" name="フローチャート: 判断 862">
          <a:extLst>
            <a:ext uri="{FF2B5EF4-FFF2-40B4-BE49-F238E27FC236}">
              <a16:creationId xmlns:a16="http://schemas.microsoft.com/office/drawing/2014/main" id="{00000000-0008-0000-0600-00005F030000}"/>
            </a:ext>
          </a:extLst>
        </xdr:cNvPr>
        <xdr:cNvSpPr/>
      </xdr:nvSpPr>
      <xdr:spPr>
        <a:xfrm>
          <a:off x="19494500" y="128674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75</xdr:row>
      <xdr:rowOff>101446</xdr:rowOff>
    </xdr:from>
    <xdr:ext cx="534377" cy="259045"/>
    <xdr:sp macro="" textlink="">
      <xdr:nvSpPr>
        <xdr:cNvPr id="864" name="テキスト ボックス 863">
          <a:extLst>
            <a:ext uri="{FF2B5EF4-FFF2-40B4-BE49-F238E27FC236}">
              <a16:creationId xmlns:a16="http://schemas.microsoft.com/office/drawing/2014/main" id="{00000000-0008-0000-0600-000060030000}"/>
            </a:ext>
          </a:extLst>
        </xdr:cNvPr>
        <xdr:cNvSpPr txBox="1"/>
      </xdr:nvSpPr>
      <xdr:spPr>
        <a:xfrm>
          <a:off x="19278111" y="129601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55,209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75</xdr:row>
      <xdr:rowOff>45238</xdr:rowOff>
    </xdr:from>
    <xdr:to>
      <xdr:col>98</xdr:col>
      <xdr:colOff>38100</xdr:colOff>
      <xdr:row>75</xdr:row>
      <xdr:rowOff>146838</xdr:rowOff>
    </xdr:to>
    <xdr:sp macro="" textlink="">
      <xdr:nvSpPr>
        <xdr:cNvPr id="865" name="フローチャート: 判断 864">
          <a:extLst>
            <a:ext uri="{FF2B5EF4-FFF2-40B4-BE49-F238E27FC236}">
              <a16:creationId xmlns:a16="http://schemas.microsoft.com/office/drawing/2014/main" id="{00000000-0008-0000-0600-000061030000}"/>
            </a:ext>
          </a:extLst>
        </xdr:cNvPr>
        <xdr:cNvSpPr/>
      </xdr:nvSpPr>
      <xdr:spPr>
        <a:xfrm>
          <a:off x="18605500" y="129039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75</xdr:row>
      <xdr:rowOff>137965</xdr:rowOff>
    </xdr:from>
    <xdr:ext cx="534377" cy="259045"/>
    <xdr:sp macro="" textlink="">
      <xdr:nvSpPr>
        <xdr:cNvPr id="866" name="テキスト ボックス 865">
          <a:extLst>
            <a:ext uri="{FF2B5EF4-FFF2-40B4-BE49-F238E27FC236}">
              <a16:creationId xmlns:a16="http://schemas.microsoft.com/office/drawing/2014/main" id="{00000000-0008-0000-0600-000062030000}"/>
            </a:ext>
          </a:extLst>
        </xdr:cNvPr>
        <xdr:cNvSpPr txBox="1"/>
      </xdr:nvSpPr>
      <xdr:spPr>
        <a:xfrm>
          <a:off x="18389111" y="129967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53,292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81</xdr:row>
      <xdr:rowOff>80027</xdr:rowOff>
    </xdr:from>
    <xdr:ext cx="762000" cy="259045"/>
    <xdr:sp macro="" textlink="">
      <xdr:nvSpPr>
        <xdr:cNvPr id="867" name="テキスト ボックス 866">
          <a:extLst>
            <a:ext uri="{FF2B5EF4-FFF2-40B4-BE49-F238E27FC236}">
              <a16:creationId xmlns:a16="http://schemas.microsoft.com/office/drawing/2014/main" id="{00000000-0008-0000-0600-000063030000}"/>
            </a:ext>
          </a:extLst>
        </xdr:cNvPr>
        <xdr:cNvSpPr txBox="1"/>
      </xdr:nvSpPr>
      <xdr:spPr>
        <a:xfrm>
          <a:off x="21971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81</xdr:row>
      <xdr:rowOff>80027</xdr:rowOff>
    </xdr:from>
    <xdr:ext cx="762000" cy="259045"/>
    <xdr:sp macro="" textlink="">
      <xdr:nvSpPr>
        <xdr:cNvPr id="868" name="テキスト ボックス 867">
          <a:extLst>
            <a:ext uri="{FF2B5EF4-FFF2-40B4-BE49-F238E27FC236}">
              <a16:creationId xmlns:a16="http://schemas.microsoft.com/office/drawing/2014/main" id="{00000000-0008-0000-0600-000064030000}"/>
            </a:ext>
          </a:extLst>
        </xdr:cNvPr>
        <xdr:cNvSpPr txBox="1"/>
      </xdr:nvSpPr>
      <xdr:spPr>
        <a:xfrm>
          <a:off x="2113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81</xdr:row>
      <xdr:rowOff>80027</xdr:rowOff>
    </xdr:from>
    <xdr:ext cx="762000" cy="259045"/>
    <xdr:sp macro="" textlink="">
      <xdr:nvSpPr>
        <xdr:cNvPr id="869" name="テキスト ボックス 868">
          <a:extLst>
            <a:ext uri="{FF2B5EF4-FFF2-40B4-BE49-F238E27FC236}">
              <a16:creationId xmlns:a16="http://schemas.microsoft.com/office/drawing/2014/main" id="{00000000-0008-0000-0600-000065030000}"/>
            </a:ext>
          </a:extLst>
        </xdr:cNvPr>
        <xdr:cNvSpPr txBox="1"/>
      </xdr:nvSpPr>
      <xdr:spPr>
        <a:xfrm>
          <a:off x="2024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81</xdr:row>
      <xdr:rowOff>80027</xdr:rowOff>
    </xdr:from>
    <xdr:ext cx="762000" cy="259045"/>
    <xdr:sp macro="" textlink="">
      <xdr:nvSpPr>
        <xdr:cNvPr id="870" name="テキスト ボックス 869">
          <a:extLst>
            <a:ext uri="{FF2B5EF4-FFF2-40B4-BE49-F238E27FC236}">
              <a16:creationId xmlns:a16="http://schemas.microsoft.com/office/drawing/2014/main" id="{00000000-0008-0000-0600-000066030000}"/>
            </a:ext>
          </a:extLst>
        </xdr:cNvPr>
        <xdr:cNvSpPr txBox="1"/>
      </xdr:nvSpPr>
      <xdr:spPr>
        <a:xfrm>
          <a:off x="19354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81</xdr:row>
      <xdr:rowOff>80027</xdr:rowOff>
    </xdr:from>
    <xdr:ext cx="762000" cy="259045"/>
    <xdr:sp macro="" textlink="">
      <xdr:nvSpPr>
        <xdr:cNvPr id="871" name="テキスト ボックス 870">
          <a:extLst>
            <a:ext uri="{FF2B5EF4-FFF2-40B4-BE49-F238E27FC236}">
              <a16:creationId xmlns:a16="http://schemas.microsoft.com/office/drawing/2014/main" id="{00000000-0008-0000-0600-000067030000}"/>
            </a:ext>
          </a:extLst>
        </xdr:cNvPr>
        <xdr:cNvSpPr txBox="1"/>
      </xdr:nvSpPr>
      <xdr:spPr>
        <a:xfrm>
          <a:off x="18465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73</xdr:row>
      <xdr:rowOff>142811</xdr:rowOff>
    </xdr:from>
    <xdr:to>
      <xdr:col>116</xdr:col>
      <xdr:colOff>114300</xdr:colOff>
      <xdr:row>74</xdr:row>
      <xdr:rowOff>72961</xdr:rowOff>
    </xdr:to>
    <xdr:sp macro="" textlink="">
      <xdr:nvSpPr>
        <xdr:cNvPr id="872" name="楕円 871">
          <a:extLst>
            <a:ext uri="{FF2B5EF4-FFF2-40B4-BE49-F238E27FC236}">
              <a16:creationId xmlns:a16="http://schemas.microsoft.com/office/drawing/2014/main" id="{00000000-0008-0000-0600-000068030000}"/>
            </a:ext>
          </a:extLst>
        </xdr:cNvPr>
        <xdr:cNvSpPr/>
      </xdr:nvSpPr>
      <xdr:spPr>
        <a:xfrm>
          <a:off x="22110700" y="126586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72</xdr:row>
      <xdr:rowOff>165688</xdr:rowOff>
    </xdr:from>
    <xdr:ext cx="534377" cy="259045"/>
    <xdr:sp macro="" textlink="">
      <xdr:nvSpPr>
        <xdr:cNvPr id="873" name="繰出金該当値テキスト">
          <a:extLst>
            <a:ext uri="{FF2B5EF4-FFF2-40B4-BE49-F238E27FC236}">
              <a16:creationId xmlns:a16="http://schemas.microsoft.com/office/drawing/2014/main" id="{00000000-0008-0000-0600-000069030000}"/>
            </a:ext>
          </a:extLst>
        </xdr:cNvPr>
        <xdr:cNvSpPr txBox="1"/>
      </xdr:nvSpPr>
      <xdr:spPr>
        <a:xfrm>
          <a:off x="22212300" y="125100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66,170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74</xdr:row>
      <xdr:rowOff>1727</xdr:rowOff>
    </xdr:from>
    <xdr:to>
      <xdr:col>112</xdr:col>
      <xdr:colOff>38100</xdr:colOff>
      <xdr:row>74</xdr:row>
      <xdr:rowOff>103327</xdr:rowOff>
    </xdr:to>
    <xdr:sp macro="" textlink="">
      <xdr:nvSpPr>
        <xdr:cNvPr id="874" name="楕円 873">
          <a:extLst>
            <a:ext uri="{FF2B5EF4-FFF2-40B4-BE49-F238E27FC236}">
              <a16:creationId xmlns:a16="http://schemas.microsoft.com/office/drawing/2014/main" id="{00000000-0008-0000-0600-00006A030000}"/>
            </a:ext>
          </a:extLst>
        </xdr:cNvPr>
        <xdr:cNvSpPr/>
      </xdr:nvSpPr>
      <xdr:spPr>
        <a:xfrm>
          <a:off x="21272500" y="126890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72</xdr:row>
      <xdr:rowOff>119854</xdr:rowOff>
    </xdr:from>
    <xdr:ext cx="534377" cy="259045"/>
    <xdr:sp macro="" textlink="">
      <xdr:nvSpPr>
        <xdr:cNvPr id="875" name="テキスト ボックス 874">
          <a:extLst>
            <a:ext uri="{FF2B5EF4-FFF2-40B4-BE49-F238E27FC236}">
              <a16:creationId xmlns:a16="http://schemas.microsoft.com/office/drawing/2014/main" id="{00000000-0008-0000-0600-00006B030000}"/>
            </a:ext>
          </a:extLst>
        </xdr:cNvPr>
        <xdr:cNvSpPr txBox="1"/>
      </xdr:nvSpPr>
      <xdr:spPr>
        <a:xfrm>
          <a:off x="21056111" y="124642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64,576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73</xdr:row>
      <xdr:rowOff>49523</xdr:rowOff>
    </xdr:from>
    <xdr:to>
      <xdr:col>107</xdr:col>
      <xdr:colOff>101600</xdr:colOff>
      <xdr:row>73</xdr:row>
      <xdr:rowOff>151123</xdr:rowOff>
    </xdr:to>
    <xdr:sp macro="" textlink="">
      <xdr:nvSpPr>
        <xdr:cNvPr id="876" name="楕円 875">
          <a:extLst>
            <a:ext uri="{FF2B5EF4-FFF2-40B4-BE49-F238E27FC236}">
              <a16:creationId xmlns:a16="http://schemas.microsoft.com/office/drawing/2014/main" id="{00000000-0008-0000-0600-00006C030000}"/>
            </a:ext>
          </a:extLst>
        </xdr:cNvPr>
        <xdr:cNvSpPr/>
      </xdr:nvSpPr>
      <xdr:spPr>
        <a:xfrm>
          <a:off x="20383500" y="125653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71</xdr:row>
      <xdr:rowOff>167650</xdr:rowOff>
    </xdr:from>
    <xdr:ext cx="534377" cy="259045"/>
    <xdr:sp macro="" textlink="">
      <xdr:nvSpPr>
        <xdr:cNvPr id="877" name="テキスト ボックス 876">
          <a:extLst>
            <a:ext uri="{FF2B5EF4-FFF2-40B4-BE49-F238E27FC236}">
              <a16:creationId xmlns:a16="http://schemas.microsoft.com/office/drawing/2014/main" id="{00000000-0008-0000-0600-00006D030000}"/>
            </a:ext>
          </a:extLst>
        </xdr:cNvPr>
        <xdr:cNvSpPr txBox="1"/>
      </xdr:nvSpPr>
      <xdr:spPr>
        <a:xfrm>
          <a:off x="20167111" y="123406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71,067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73</xdr:row>
      <xdr:rowOff>84004</xdr:rowOff>
    </xdr:from>
    <xdr:to>
      <xdr:col>102</xdr:col>
      <xdr:colOff>165100</xdr:colOff>
      <xdr:row>74</xdr:row>
      <xdr:rowOff>14154</xdr:rowOff>
    </xdr:to>
    <xdr:sp macro="" textlink="">
      <xdr:nvSpPr>
        <xdr:cNvPr id="878" name="楕円 877">
          <a:extLst>
            <a:ext uri="{FF2B5EF4-FFF2-40B4-BE49-F238E27FC236}">
              <a16:creationId xmlns:a16="http://schemas.microsoft.com/office/drawing/2014/main" id="{00000000-0008-0000-0600-00006E030000}"/>
            </a:ext>
          </a:extLst>
        </xdr:cNvPr>
        <xdr:cNvSpPr/>
      </xdr:nvSpPr>
      <xdr:spPr>
        <a:xfrm>
          <a:off x="19494500" y="125998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72</xdr:row>
      <xdr:rowOff>30681</xdr:rowOff>
    </xdr:from>
    <xdr:ext cx="534377" cy="259045"/>
    <xdr:sp macro="" textlink="">
      <xdr:nvSpPr>
        <xdr:cNvPr id="879" name="テキスト ボックス 878">
          <a:extLst>
            <a:ext uri="{FF2B5EF4-FFF2-40B4-BE49-F238E27FC236}">
              <a16:creationId xmlns:a16="http://schemas.microsoft.com/office/drawing/2014/main" id="{00000000-0008-0000-0600-00006F030000}"/>
            </a:ext>
          </a:extLst>
        </xdr:cNvPr>
        <xdr:cNvSpPr txBox="1"/>
      </xdr:nvSpPr>
      <xdr:spPr>
        <a:xfrm>
          <a:off x="19278111" y="123750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69,257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73</xdr:row>
      <xdr:rowOff>74803</xdr:rowOff>
    </xdr:from>
    <xdr:to>
      <xdr:col>98</xdr:col>
      <xdr:colOff>38100</xdr:colOff>
      <xdr:row>74</xdr:row>
      <xdr:rowOff>4953</xdr:rowOff>
    </xdr:to>
    <xdr:sp macro="" textlink="">
      <xdr:nvSpPr>
        <xdr:cNvPr id="880" name="楕円 879">
          <a:extLst>
            <a:ext uri="{FF2B5EF4-FFF2-40B4-BE49-F238E27FC236}">
              <a16:creationId xmlns:a16="http://schemas.microsoft.com/office/drawing/2014/main" id="{00000000-0008-0000-0600-000070030000}"/>
            </a:ext>
          </a:extLst>
        </xdr:cNvPr>
        <xdr:cNvSpPr/>
      </xdr:nvSpPr>
      <xdr:spPr>
        <a:xfrm>
          <a:off x="18605500" y="125906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72</xdr:row>
      <xdr:rowOff>21480</xdr:rowOff>
    </xdr:from>
    <xdr:ext cx="534377" cy="259045"/>
    <xdr:sp macro="" textlink="">
      <xdr:nvSpPr>
        <xdr:cNvPr id="881" name="テキスト ボックス 880">
          <a:extLst>
            <a:ext uri="{FF2B5EF4-FFF2-40B4-BE49-F238E27FC236}">
              <a16:creationId xmlns:a16="http://schemas.microsoft.com/office/drawing/2014/main" id="{00000000-0008-0000-0600-000071030000}"/>
            </a:ext>
          </a:extLst>
        </xdr:cNvPr>
        <xdr:cNvSpPr txBox="1"/>
      </xdr:nvSpPr>
      <xdr:spPr>
        <a:xfrm>
          <a:off x="18389111" y="123658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69,740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57150</xdr:rowOff>
    </xdr:from>
    <xdr:to>
      <xdr:col>120</xdr:col>
      <xdr:colOff>114300</xdr:colOff>
      <xdr:row>85</xdr:row>
      <xdr:rowOff>31750</xdr:rowOff>
    </xdr:to>
    <xdr:sp macro="" textlink="">
      <xdr:nvSpPr>
        <xdr:cNvPr id="882" name="正方形/長方形 881">
          <a:extLst>
            <a:ext uri="{FF2B5EF4-FFF2-40B4-BE49-F238E27FC236}">
              <a16:creationId xmlns:a16="http://schemas.microsoft.com/office/drawing/2014/main" id="{00000000-0008-0000-0600-000072030000}"/>
            </a:ext>
          </a:extLst>
        </xdr:cNvPr>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85</xdr:row>
      <xdr:rowOff>57150</xdr:rowOff>
    </xdr:from>
    <xdr:to>
      <xdr:col>104</xdr:col>
      <xdr:colOff>127000</xdr:colOff>
      <xdr:row>86</xdr:row>
      <xdr:rowOff>139700</xdr:rowOff>
    </xdr:to>
    <xdr:sp macro="" textlink="">
      <xdr:nvSpPr>
        <xdr:cNvPr id="883" name="正方形/長方形 882">
          <a:extLst>
            <a:ext uri="{FF2B5EF4-FFF2-40B4-BE49-F238E27FC236}">
              <a16:creationId xmlns:a16="http://schemas.microsoft.com/office/drawing/2014/main" id="{00000000-0008-0000-0600-000073030000}"/>
            </a:ext>
          </a:extLst>
        </xdr:cNvPr>
        <xdr:cNvSpPr/>
      </xdr:nvSpPr>
      <xdr:spPr>
        <a:xfrm>
          <a:off x="1841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86</xdr:row>
      <xdr:rowOff>88900</xdr:rowOff>
    </xdr:from>
    <xdr:to>
      <xdr:col>104</xdr:col>
      <xdr:colOff>127000</xdr:colOff>
      <xdr:row>88</xdr:row>
      <xdr:rowOff>0</xdr:rowOff>
    </xdr:to>
    <xdr:sp macro="" textlink="">
      <xdr:nvSpPr>
        <xdr:cNvPr id="884" name="正方形/長方形 883">
          <a:extLst>
            <a:ext uri="{FF2B5EF4-FFF2-40B4-BE49-F238E27FC236}">
              <a16:creationId xmlns:a16="http://schemas.microsoft.com/office/drawing/2014/main" id="{00000000-0008-0000-0600-000074030000}"/>
            </a:ext>
          </a:extLst>
        </xdr:cNvPr>
        <xdr:cNvSpPr/>
      </xdr:nvSpPr>
      <xdr:spPr>
        <a:xfrm>
          <a:off x="1841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85</xdr:row>
      <xdr:rowOff>57150</xdr:rowOff>
    </xdr:from>
    <xdr:to>
      <xdr:col>110</xdr:col>
      <xdr:colOff>0</xdr:colOff>
      <xdr:row>86</xdr:row>
      <xdr:rowOff>139700</xdr:rowOff>
    </xdr:to>
    <xdr:sp macro="" textlink="">
      <xdr:nvSpPr>
        <xdr:cNvPr id="885" name="正方形/長方形 884">
          <a:extLst>
            <a:ext uri="{FF2B5EF4-FFF2-40B4-BE49-F238E27FC236}">
              <a16:creationId xmlns:a16="http://schemas.microsoft.com/office/drawing/2014/main" id="{00000000-0008-0000-0600-000075030000}"/>
            </a:ext>
          </a:extLst>
        </xdr:cNvPr>
        <xdr:cNvSpPr/>
      </xdr:nvSpPr>
      <xdr:spPr>
        <a:xfrm>
          <a:off x="194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86</xdr:row>
      <xdr:rowOff>88900</xdr:rowOff>
    </xdr:from>
    <xdr:to>
      <xdr:col>110</xdr:col>
      <xdr:colOff>0</xdr:colOff>
      <xdr:row>88</xdr:row>
      <xdr:rowOff>0</xdr:rowOff>
    </xdr:to>
    <xdr:sp macro="" textlink="">
      <xdr:nvSpPr>
        <xdr:cNvPr id="886" name="正方形/長方形 885">
          <a:extLst>
            <a:ext uri="{FF2B5EF4-FFF2-40B4-BE49-F238E27FC236}">
              <a16:creationId xmlns:a16="http://schemas.microsoft.com/office/drawing/2014/main" id="{00000000-0008-0000-0600-000076030000}"/>
            </a:ext>
          </a:extLst>
        </xdr:cNvPr>
        <xdr:cNvSpPr/>
      </xdr:nvSpPr>
      <xdr:spPr>
        <a:xfrm>
          <a:off x="194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85</xdr:row>
      <xdr:rowOff>57150</xdr:rowOff>
    </xdr:from>
    <xdr:to>
      <xdr:col>116</xdr:col>
      <xdr:colOff>0</xdr:colOff>
      <xdr:row>86</xdr:row>
      <xdr:rowOff>139700</xdr:rowOff>
    </xdr:to>
    <xdr:sp macro="" textlink="">
      <xdr:nvSpPr>
        <xdr:cNvPr id="887" name="正方形/長方形 886">
          <a:extLst>
            <a:ext uri="{FF2B5EF4-FFF2-40B4-BE49-F238E27FC236}">
              <a16:creationId xmlns:a16="http://schemas.microsoft.com/office/drawing/2014/main" id="{00000000-0008-0000-0600-000077030000}"/>
            </a:ext>
          </a:extLst>
        </xdr:cNvPr>
        <xdr:cNvSpPr/>
      </xdr:nvSpPr>
      <xdr:spPr>
        <a:xfrm>
          <a:off x="2057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108</xdr:col>
      <xdr:colOff>0</xdr:colOff>
      <xdr:row>86</xdr:row>
      <xdr:rowOff>88900</xdr:rowOff>
    </xdr:from>
    <xdr:to>
      <xdr:col>116</xdr:col>
      <xdr:colOff>0</xdr:colOff>
      <xdr:row>88</xdr:row>
      <xdr:rowOff>0</xdr:rowOff>
    </xdr:to>
    <xdr:sp macro="" textlink="">
      <xdr:nvSpPr>
        <xdr:cNvPr id="888" name="正方形/長方形 887">
          <a:extLst>
            <a:ext uri="{FF2B5EF4-FFF2-40B4-BE49-F238E27FC236}">
              <a16:creationId xmlns:a16="http://schemas.microsoft.com/office/drawing/2014/main" id="{00000000-0008-0000-0600-000078030000}"/>
            </a:ext>
          </a:extLst>
        </xdr:cNvPr>
        <xdr:cNvSpPr/>
      </xdr:nvSpPr>
      <xdr:spPr>
        <a:xfrm>
          <a:off x="2057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88</xdr:row>
      <xdr:rowOff>25400</xdr:rowOff>
    </xdr:from>
    <xdr:to>
      <xdr:col>120</xdr:col>
      <xdr:colOff>114300</xdr:colOff>
      <xdr:row>101</xdr:row>
      <xdr:rowOff>82550</xdr:rowOff>
    </xdr:to>
    <xdr:sp macro="" textlink="">
      <xdr:nvSpPr>
        <xdr:cNvPr id="889" name="正方形/長方形 888">
          <a:extLst>
            <a:ext uri="{FF2B5EF4-FFF2-40B4-BE49-F238E27FC236}">
              <a16:creationId xmlns:a16="http://schemas.microsoft.com/office/drawing/2014/main" id="{00000000-0008-0000-0600-000079030000}"/>
            </a:ext>
          </a:extLst>
        </xdr:cNvPr>
        <xdr:cNvSpPr/>
      </xdr:nvSpPr>
      <xdr:spPr>
        <a:xfrm>
          <a:off x="18288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87</xdr:row>
      <xdr:rowOff>6350</xdr:rowOff>
    </xdr:from>
    <xdr:ext cx="349839" cy="225703"/>
    <xdr:sp macro="" textlink="">
      <xdr:nvSpPr>
        <xdr:cNvPr id="890" name="テキスト ボックス 889">
          <a:extLst>
            <a:ext uri="{FF2B5EF4-FFF2-40B4-BE49-F238E27FC236}">
              <a16:creationId xmlns:a16="http://schemas.microsoft.com/office/drawing/2014/main" id="{00000000-0008-0000-0600-00007A030000}"/>
            </a:ext>
          </a:extLst>
        </xdr:cNvPr>
        <xdr:cNvSpPr txBox="1"/>
      </xdr:nvSpPr>
      <xdr:spPr>
        <a:xfrm>
          <a:off x="18249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82550</xdr:rowOff>
    </xdr:from>
    <xdr:to>
      <xdr:col>120</xdr:col>
      <xdr:colOff>114300</xdr:colOff>
      <xdr:row>101</xdr:row>
      <xdr:rowOff>82550</xdr:rowOff>
    </xdr:to>
    <xdr:cxnSp macro="">
      <xdr:nvCxnSpPr>
        <xdr:cNvPr id="891" name="直線コネクタ 890">
          <a:extLst>
            <a:ext uri="{FF2B5EF4-FFF2-40B4-BE49-F238E27FC236}">
              <a16:creationId xmlns:a16="http://schemas.microsoft.com/office/drawing/2014/main" id="{00000000-0008-0000-0600-00007B030000}"/>
            </a:ext>
          </a:extLst>
        </xdr:cNvPr>
        <xdr:cNvCxnSpPr/>
      </xdr:nvCxnSpPr>
      <xdr:spPr>
        <a:xfrm>
          <a:off x="18288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99</xdr:row>
      <xdr:rowOff>44450</xdr:rowOff>
    </xdr:from>
    <xdr:to>
      <xdr:col>120</xdr:col>
      <xdr:colOff>114300</xdr:colOff>
      <xdr:row>99</xdr:row>
      <xdr:rowOff>44450</xdr:rowOff>
    </xdr:to>
    <xdr:cxnSp macro="">
      <xdr:nvCxnSpPr>
        <xdr:cNvPr id="892" name="直線コネクタ 891">
          <a:extLst>
            <a:ext uri="{FF2B5EF4-FFF2-40B4-BE49-F238E27FC236}">
              <a16:creationId xmlns:a16="http://schemas.microsoft.com/office/drawing/2014/main" id="{00000000-0008-0000-0600-00007C030000}"/>
            </a:ext>
          </a:extLst>
        </xdr:cNvPr>
        <xdr:cNvCxnSpPr/>
      </xdr:nvCxnSpPr>
      <xdr:spPr>
        <a:xfrm>
          <a:off x="18288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98</xdr:row>
      <xdr:rowOff>73677</xdr:rowOff>
    </xdr:from>
    <xdr:ext cx="248786" cy="259045"/>
    <xdr:sp macro="" textlink="">
      <xdr:nvSpPr>
        <xdr:cNvPr id="893" name="テキスト ボックス 892">
          <a:extLst>
            <a:ext uri="{FF2B5EF4-FFF2-40B4-BE49-F238E27FC236}">
              <a16:creationId xmlns:a16="http://schemas.microsoft.com/office/drawing/2014/main" id="{00000000-0008-0000-0600-00007D030000}"/>
            </a:ext>
          </a:extLst>
        </xdr:cNvPr>
        <xdr:cNvSpPr txBox="1"/>
      </xdr:nvSpPr>
      <xdr:spPr>
        <a:xfrm>
          <a:off x="18039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6350</xdr:rowOff>
    </xdr:from>
    <xdr:to>
      <xdr:col>120</xdr:col>
      <xdr:colOff>114300</xdr:colOff>
      <xdr:row>97</xdr:row>
      <xdr:rowOff>6350</xdr:rowOff>
    </xdr:to>
    <xdr:cxnSp macro="">
      <xdr:nvCxnSpPr>
        <xdr:cNvPr id="894" name="直線コネクタ 893">
          <a:extLst>
            <a:ext uri="{FF2B5EF4-FFF2-40B4-BE49-F238E27FC236}">
              <a16:creationId xmlns:a16="http://schemas.microsoft.com/office/drawing/2014/main" id="{00000000-0008-0000-0600-00007E030000}"/>
            </a:ext>
          </a:extLst>
        </xdr:cNvPr>
        <xdr:cNvCxnSpPr/>
      </xdr:nvCxnSpPr>
      <xdr:spPr>
        <a:xfrm>
          <a:off x="18288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96</xdr:row>
      <xdr:rowOff>35577</xdr:rowOff>
    </xdr:from>
    <xdr:ext cx="467179" cy="259045"/>
    <xdr:sp macro="" textlink="">
      <xdr:nvSpPr>
        <xdr:cNvPr id="895" name="テキスト ボックス 894">
          <a:extLst>
            <a:ext uri="{FF2B5EF4-FFF2-40B4-BE49-F238E27FC236}">
              <a16:creationId xmlns:a16="http://schemas.microsoft.com/office/drawing/2014/main" id="{00000000-0008-0000-0600-00007F030000}"/>
            </a:ext>
          </a:extLst>
        </xdr:cNvPr>
        <xdr:cNvSpPr txBox="1"/>
      </xdr:nvSpPr>
      <xdr:spPr>
        <a:xfrm>
          <a:off x="17820821" y="1649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94</xdr:row>
      <xdr:rowOff>139700</xdr:rowOff>
    </xdr:from>
    <xdr:to>
      <xdr:col>120</xdr:col>
      <xdr:colOff>114300</xdr:colOff>
      <xdr:row>94</xdr:row>
      <xdr:rowOff>139700</xdr:rowOff>
    </xdr:to>
    <xdr:cxnSp macro="">
      <xdr:nvCxnSpPr>
        <xdr:cNvPr id="896" name="直線コネクタ 895">
          <a:extLst>
            <a:ext uri="{FF2B5EF4-FFF2-40B4-BE49-F238E27FC236}">
              <a16:creationId xmlns:a16="http://schemas.microsoft.com/office/drawing/2014/main" id="{00000000-0008-0000-0600-000080030000}"/>
            </a:ext>
          </a:extLst>
        </xdr:cNvPr>
        <xdr:cNvCxnSpPr/>
      </xdr:nvCxnSpPr>
      <xdr:spPr>
        <a:xfrm>
          <a:off x="18288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93</xdr:row>
      <xdr:rowOff>168927</xdr:rowOff>
    </xdr:from>
    <xdr:ext cx="467179" cy="259045"/>
    <xdr:sp macro="" textlink="">
      <xdr:nvSpPr>
        <xdr:cNvPr id="897" name="テキスト ボックス 896">
          <a:extLst>
            <a:ext uri="{FF2B5EF4-FFF2-40B4-BE49-F238E27FC236}">
              <a16:creationId xmlns:a16="http://schemas.microsoft.com/office/drawing/2014/main" id="{00000000-0008-0000-0600-000081030000}"/>
            </a:ext>
          </a:extLst>
        </xdr:cNvPr>
        <xdr:cNvSpPr txBox="1"/>
      </xdr:nvSpPr>
      <xdr:spPr>
        <a:xfrm>
          <a:off x="17820821" y="1611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92</xdr:row>
      <xdr:rowOff>101600</xdr:rowOff>
    </xdr:from>
    <xdr:to>
      <xdr:col>120</xdr:col>
      <xdr:colOff>114300</xdr:colOff>
      <xdr:row>92</xdr:row>
      <xdr:rowOff>101600</xdr:rowOff>
    </xdr:to>
    <xdr:cxnSp macro="">
      <xdr:nvCxnSpPr>
        <xdr:cNvPr id="898" name="直線コネクタ 897">
          <a:extLst>
            <a:ext uri="{FF2B5EF4-FFF2-40B4-BE49-F238E27FC236}">
              <a16:creationId xmlns:a16="http://schemas.microsoft.com/office/drawing/2014/main" id="{00000000-0008-0000-0600-000082030000}"/>
            </a:ext>
          </a:extLst>
        </xdr:cNvPr>
        <xdr:cNvCxnSpPr/>
      </xdr:nvCxnSpPr>
      <xdr:spPr>
        <a:xfrm>
          <a:off x="18288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91</xdr:row>
      <xdr:rowOff>130827</xdr:rowOff>
    </xdr:from>
    <xdr:ext cx="467179" cy="259045"/>
    <xdr:sp macro="" textlink="">
      <xdr:nvSpPr>
        <xdr:cNvPr id="899" name="テキスト ボックス 898">
          <a:extLst>
            <a:ext uri="{FF2B5EF4-FFF2-40B4-BE49-F238E27FC236}">
              <a16:creationId xmlns:a16="http://schemas.microsoft.com/office/drawing/2014/main" id="{00000000-0008-0000-0600-000083030000}"/>
            </a:ext>
          </a:extLst>
        </xdr:cNvPr>
        <xdr:cNvSpPr txBox="1"/>
      </xdr:nvSpPr>
      <xdr:spPr>
        <a:xfrm>
          <a:off x="17820821" y="1573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90</xdr:row>
      <xdr:rowOff>63500</xdr:rowOff>
    </xdr:from>
    <xdr:to>
      <xdr:col>120</xdr:col>
      <xdr:colOff>114300</xdr:colOff>
      <xdr:row>90</xdr:row>
      <xdr:rowOff>63500</xdr:rowOff>
    </xdr:to>
    <xdr:cxnSp macro="">
      <xdr:nvCxnSpPr>
        <xdr:cNvPr id="900" name="直線コネクタ 899">
          <a:extLst>
            <a:ext uri="{FF2B5EF4-FFF2-40B4-BE49-F238E27FC236}">
              <a16:creationId xmlns:a16="http://schemas.microsoft.com/office/drawing/2014/main" id="{00000000-0008-0000-0600-000084030000}"/>
            </a:ext>
          </a:extLst>
        </xdr:cNvPr>
        <xdr:cNvCxnSpPr/>
      </xdr:nvCxnSpPr>
      <xdr:spPr>
        <a:xfrm>
          <a:off x="18288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89</xdr:row>
      <xdr:rowOff>92727</xdr:rowOff>
    </xdr:from>
    <xdr:ext cx="467179" cy="259045"/>
    <xdr:sp macro="" textlink="">
      <xdr:nvSpPr>
        <xdr:cNvPr id="901" name="テキスト ボックス 900">
          <a:extLst>
            <a:ext uri="{FF2B5EF4-FFF2-40B4-BE49-F238E27FC236}">
              <a16:creationId xmlns:a16="http://schemas.microsoft.com/office/drawing/2014/main" id="{00000000-0008-0000-0600-000085030000}"/>
            </a:ext>
          </a:extLst>
        </xdr:cNvPr>
        <xdr:cNvSpPr txBox="1"/>
      </xdr:nvSpPr>
      <xdr:spPr>
        <a:xfrm>
          <a:off x="17820821" y="1535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88</xdr:row>
      <xdr:rowOff>25400</xdr:rowOff>
    </xdr:to>
    <xdr:cxnSp macro="">
      <xdr:nvCxnSpPr>
        <xdr:cNvPr id="902" name="直線コネクタ 901">
          <a:extLst>
            <a:ext uri="{FF2B5EF4-FFF2-40B4-BE49-F238E27FC236}">
              <a16:creationId xmlns:a16="http://schemas.microsoft.com/office/drawing/2014/main" id="{00000000-0008-0000-0600-000086030000}"/>
            </a:ext>
          </a:extLst>
        </xdr:cNvPr>
        <xdr:cNvCxnSpPr/>
      </xdr:nvCxnSpPr>
      <xdr:spPr>
        <a:xfrm>
          <a:off x="18288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87</xdr:row>
      <xdr:rowOff>54627</xdr:rowOff>
    </xdr:from>
    <xdr:ext cx="531299" cy="259045"/>
    <xdr:sp macro="" textlink="">
      <xdr:nvSpPr>
        <xdr:cNvPr id="903" name="テキスト ボックス 902">
          <a:extLst>
            <a:ext uri="{FF2B5EF4-FFF2-40B4-BE49-F238E27FC236}">
              <a16:creationId xmlns:a16="http://schemas.microsoft.com/office/drawing/2014/main" id="{00000000-0008-0000-0600-000087030000}"/>
            </a:ext>
          </a:extLst>
        </xdr:cNvPr>
        <xdr:cNvSpPr txBox="1"/>
      </xdr:nvSpPr>
      <xdr:spPr>
        <a:xfrm>
          <a:off x="17756701" y="14970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101</xdr:row>
      <xdr:rowOff>82550</xdr:rowOff>
    </xdr:to>
    <xdr:sp macro="" textlink="">
      <xdr:nvSpPr>
        <xdr:cNvPr id="904" name="前年度繰上充用金グラフ枠">
          <a:extLst>
            <a:ext uri="{FF2B5EF4-FFF2-40B4-BE49-F238E27FC236}">
              <a16:creationId xmlns:a16="http://schemas.microsoft.com/office/drawing/2014/main" id="{00000000-0008-0000-0600-000088030000}"/>
            </a:ext>
          </a:extLst>
        </xdr:cNvPr>
        <xdr:cNvSpPr/>
      </xdr:nvSpPr>
      <xdr:spPr>
        <a:xfrm>
          <a:off x="18288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90</xdr:row>
      <xdr:rowOff>34353</xdr:rowOff>
    </xdr:from>
    <xdr:to>
      <xdr:col>116</xdr:col>
      <xdr:colOff>62864</xdr:colOff>
      <xdr:row>99</xdr:row>
      <xdr:rowOff>44450</xdr:rowOff>
    </xdr:to>
    <xdr:cxnSp macro="">
      <xdr:nvCxnSpPr>
        <xdr:cNvPr id="905" name="直線コネクタ 904">
          <a:extLst>
            <a:ext uri="{FF2B5EF4-FFF2-40B4-BE49-F238E27FC236}">
              <a16:creationId xmlns:a16="http://schemas.microsoft.com/office/drawing/2014/main" id="{00000000-0008-0000-0600-000089030000}"/>
            </a:ext>
          </a:extLst>
        </xdr:cNvPr>
        <xdr:cNvCxnSpPr/>
      </xdr:nvCxnSpPr>
      <xdr:spPr>
        <a:xfrm flipV="1">
          <a:off x="22159595" y="15464853"/>
          <a:ext cx="1269" cy="155314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99</xdr:row>
      <xdr:rowOff>91267</xdr:rowOff>
    </xdr:from>
    <xdr:ext cx="249299" cy="259045"/>
    <xdr:sp macro="" textlink="">
      <xdr:nvSpPr>
        <xdr:cNvPr id="906" name="前年度繰上充用金最小値テキスト">
          <a:extLst>
            <a:ext uri="{FF2B5EF4-FFF2-40B4-BE49-F238E27FC236}">
              <a16:creationId xmlns:a16="http://schemas.microsoft.com/office/drawing/2014/main" id="{00000000-0008-0000-0600-00008A030000}"/>
            </a:ext>
          </a:extLst>
        </xdr:cNvPr>
        <xdr:cNvSpPr txBox="1"/>
      </xdr:nvSpPr>
      <xdr:spPr>
        <a:xfrm>
          <a:off x="22212300" y="1706481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99</xdr:row>
      <xdr:rowOff>44450</xdr:rowOff>
    </xdr:from>
    <xdr:to>
      <xdr:col>116</xdr:col>
      <xdr:colOff>152400</xdr:colOff>
      <xdr:row>99</xdr:row>
      <xdr:rowOff>44450</xdr:rowOff>
    </xdr:to>
    <xdr:cxnSp macro="">
      <xdr:nvCxnSpPr>
        <xdr:cNvPr id="907" name="直線コネクタ 906">
          <a:extLst>
            <a:ext uri="{FF2B5EF4-FFF2-40B4-BE49-F238E27FC236}">
              <a16:creationId xmlns:a16="http://schemas.microsoft.com/office/drawing/2014/main" id="{00000000-0008-0000-0600-00008B030000}"/>
            </a:ext>
          </a:extLst>
        </xdr:cNvPr>
        <xdr:cNvCxnSpPr/>
      </xdr:nvCxnSpPr>
      <xdr:spPr>
        <a:xfrm>
          <a:off x="22072600" y="1701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88</xdr:row>
      <xdr:rowOff>152480</xdr:rowOff>
    </xdr:from>
    <xdr:ext cx="469744" cy="259045"/>
    <xdr:sp macro="" textlink="">
      <xdr:nvSpPr>
        <xdr:cNvPr id="908" name="前年度繰上充用金最大値テキスト">
          <a:extLst>
            <a:ext uri="{FF2B5EF4-FFF2-40B4-BE49-F238E27FC236}">
              <a16:creationId xmlns:a16="http://schemas.microsoft.com/office/drawing/2014/main" id="{00000000-0008-0000-0600-00008C030000}"/>
            </a:ext>
          </a:extLst>
        </xdr:cNvPr>
        <xdr:cNvSpPr txBox="1"/>
      </xdr:nvSpPr>
      <xdr:spPr>
        <a:xfrm>
          <a:off x="22212300" y="1524008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8,153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90</xdr:row>
      <xdr:rowOff>34353</xdr:rowOff>
    </xdr:from>
    <xdr:to>
      <xdr:col>116</xdr:col>
      <xdr:colOff>152400</xdr:colOff>
      <xdr:row>90</xdr:row>
      <xdr:rowOff>34353</xdr:rowOff>
    </xdr:to>
    <xdr:cxnSp macro="">
      <xdr:nvCxnSpPr>
        <xdr:cNvPr id="909" name="直線コネクタ 908">
          <a:extLst>
            <a:ext uri="{FF2B5EF4-FFF2-40B4-BE49-F238E27FC236}">
              <a16:creationId xmlns:a16="http://schemas.microsoft.com/office/drawing/2014/main" id="{00000000-0008-0000-0600-00008D030000}"/>
            </a:ext>
          </a:extLst>
        </xdr:cNvPr>
        <xdr:cNvCxnSpPr/>
      </xdr:nvCxnSpPr>
      <xdr:spPr>
        <a:xfrm>
          <a:off x="22072600" y="1546485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99</xdr:row>
      <xdr:rowOff>44450</xdr:rowOff>
    </xdr:from>
    <xdr:to>
      <xdr:col>116</xdr:col>
      <xdr:colOff>63500</xdr:colOff>
      <xdr:row>99</xdr:row>
      <xdr:rowOff>44450</xdr:rowOff>
    </xdr:to>
    <xdr:cxnSp macro="">
      <xdr:nvCxnSpPr>
        <xdr:cNvPr id="910" name="直線コネクタ 909">
          <a:extLst>
            <a:ext uri="{FF2B5EF4-FFF2-40B4-BE49-F238E27FC236}">
              <a16:creationId xmlns:a16="http://schemas.microsoft.com/office/drawing/2014/main" id="{00000000-0008-0000-0600-00008E030000}"/>
            </a:ext>
          </a:extLst>
        </xdr:cNvPr>
        <xdr:cNvCxnSpPr/>
      </xdr:nvCxnSpPr>
      <xdr:spPr>
        <a:xfrm>
          <a:off x="21323300" y="1701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98</xdr:row>
      <xdr:rowOff>8717</xdr:rowOff>
    </xdr:from>
    <xdr:ext cx="313932" cy="259045"/>
    <xdr:sp macro="" textlink="">
      <xdr:nvSpPr>
        <xdr:cNvPr id="911" name="前年度繰上充用金平均値テキスト">
          <a:extLst>
            <a:ext uri="{FF2B5EF4-FFF2-40B4-BE49-F238E27FC236}">
              <a16:creationId xmlns:a16="http://schemas.microsoft.com/office/drawing/2014/main" id="{00000000-0008-0000-0600-00008F030000}"/>
            </a:ext>
          </a:extLst>
        </xdr:cNvPr>
        <xdr:cNvSpPr txBox="1"/>
      </xdr:nvSpPr>
      <xdr:spPr>
        <a:xfrm>
          <a:off x="22212300" y="16810817"/>
          <a:ext cx="313932"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98</xdr:row>
      <xdr:rowOff>157290</xdr:rowOff>
    </xdr:from>
    <xdr:to>
      <xdr:col>116</xdr:col>
      <xdr:colOff>114300</xdr:colOff>
      <xdr:row>99</xdr:row>
      <xdr:rowOff>87440</xdr:rowOff>
    </xdr:to>
    <xdr:sp macro="" textlink="">
      <xdr:nvSpPr>
        <xdr:cNvPr id="912" name="フローチャート: 判断 911">
          <a:extLst>
            <a:ext uri="{FF2B5EF4-FFF2-40B4-BE49-F238E27FC236}">
              <a16:creationId xmlns:a16="http://schemas.microsoft.com/office/drawing/2014/main" id="{00000000-0008-0000-0600-000090030000}"/>
            </a:ext>
          </a:extLst>
        </xdr:cNvPr>
        <xdr:cNvSpPr/>
      </xdr:nvSpPr>
      <xdr:spPr>
        <a:xfrm>
          <a:off x="22110700" y="169593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99</xdr:row>
      <xdr:rowOff>44450</xdr:rowOff>
    </xdr:from>
    <xdr:to>
      <xdr:col>111</xdr:col>
      <xdr:colOff>177800</xdr:colOff>
      <xdr:row>99</xdr:row>
      <xdr:rowOff>44450</xdr:rowOff>
    </xdr:to>
    <xdr:cxnSp macro="">
      <xdr:nvCxnSpPr>
        <xdr:cNvPr id="913" name="直線コネクタ 912">
          <a:extLst>
            <a:ext uri="{FF2B5EF4-FFF2-40B4-BE49-F238E27FC236}">
              <a16:creationId xmlns:a16="http://schemas.microsoft.com/office/drawing/2014/main" id="{00000000-0008-0000-0600-000091030000}"/>
            </a:ext>
          </a:extLst>
        </xdr:cNvPr>
        <xdr:cNvCxnSpPr/>
      </xdr:nvCxnSpPr>
      <xdr:spPr>
        <a:xfrm>
          <a:off x="20434300" y="1701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98</xdr:row>
      <xdr:rowOff>156527</xdr:rowOff>
    </xdr:from>
    <xdr:to>
      <xdr:col>112</xdr:col>
      <xdr:colOff>38100</xdr:colOff>
      <xdr:row>99</xdr:row>
      <xdr:rowOff>86677</xdr:rowOff>
    </xdr:to>
    <xdr:sp macro="" textlink="">
      <xdr:nvSpPr>
        <xdr:cNvPr id="914" name="フローチャート: 判断 913">
          <a:extLst>
            <a:ext uri="{FF2B5EF4-FFF2-40B4-BE49-F238E27FC236}">
              <a16:creationId xmlns:a16="http://schemas.microsoft.com/office/drawing/2014/main" id="{00000000-0008-0000-0600-000092030000}"/>
            </a:ext>
          </a:extLst>
        </xdr:cNvPr>
        <xdr:cNvSpPr/>
      </xdr:nvSpPr>
      <xdr:spPr>
        <a:xfrm>
          <a:off x="21272500" y="169586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20833</xdr:colOff>
      <xdr:row>97</xdr:row>
      <xdr:rowOff>103204</xdr:rowOff>
    </xdr:from>
    <xdr:ext cx="313932" cy="259045"/>
    <xdr:sp macro="" textlink="">
      <xdr:nvSpPr>
        <xdr:cNvPr id="915" name="テキスト ボックス 914">
          <a:extLst>
            <a:ext uri="{FF2B5EF4-FFF2-40B4-BE49-F238E27FC236}">
              <a16:creationId xmlns:a16="http://schemas.microsoft.com/office/drawing/2014/main" id="{00000000-0008-0000-0600-000093030000}"/>
            </a:ext>
          </a:extLst>
        </xdr:cNvPr>
        <xdr:cNvSpPr txBox="1"/>
      </xdr:nvSpPr>
      <xdr:spPr>
        <a:xfrm>
          <a:off x="21166333" y="16733854"/>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99</xdr:row>
      <xdr:rowOff>44450</xdr:rowOff>
    </xdr:from>
    <xdr:to>
      <xdr:col>107</xdr:col>
      <xdr:colOff>50800</xdr:colOff>
      <xdr:row>99</xdr:row>
      <xdr:rowOff>44450</xdr:rowOff>
    </xdr:to>
    <xdr:cxnSp macro="">
      <xdr:nvCxnSpPr>
        <xdr:cNvPr id="916" name="直線コネクタ 915">
          <a:extLst>
            <a:ext uri="{FF2B5EF4-FFF2-40B4-BE49-F238E27FC236}">
              <a16:creationId xmlns:a16="http://schemas.microsoft.com/office/drawing/2014/main" id="{00000000-0008-0000-0600-000094030000}"/>
            </a:ext>
          </a:extLst>
        </xdr:cNvPr>
        <xdr:cNvCxnSpPr/>
      </xdr:nvCxnSpPr>
      <xdr:spPr>
        <a:xfrm>
          <a:off x="19545300" y="1701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98</xdr:row>
      <xdr:rowOff>156147</xdr:rowOff>
    </xdr:from>
    <xdr:to>
      <xdr:col>107</xdr:col>
      <xdr:colOff>101600</xdr:colOff>
      <xdr:row>99</xdr:row>
      <xdr:rowOff>86297</xdr:rowOff>
    </xdr:to>
    <xdr:sp macro="" textlink="">
      <xdr:nvSpPr>
        <xdr:cNvPr id="917" name="フローチャート: 判断 916">
          <a:extLst>
            <a:ext uri="{FF2B5EF4-FFF2-40B4-BE49-F238E27FC236}">
              <a16:creationId xmlns:a16="http://schemas.microsoft.com/office/drawing/2014/main" id="{00000000-0008-0000-0600-000095030000}"/>
            </a:ext>
          </a:extLst>
        </xdr:cNvPr>
        <xdr:cNvSpPr/>
      </xdr:nvSpPr>
      <xdr:spPr>
        <a:xfrm>
          <a:off x="20383500" y="169582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84333</xdr:colOff>
      <xdr:row>97</xdr:row>
      <xdr:rowOff>102824</xdr:rowOff>
    </xdr:from>
    <xdr:ext cx="313932" cy="259045"/>
    <xdr:sp macro="" textlink="">
      <xdr:nvSpPr>
        <xdr:cNvPr id="918" name="テキスト ボックス 917">
          <a:extLst>
            <a:ext uri="{FF2B5EF4-FFF2-40B4-BE49-F238E27FC236}">
              <a16:creationId xmlns:a16="http://schemas.microsoft.com/office/drawing/2014/main" id="{00000000-0008-0000-0600-000096030000}"/>
            </a:ext>
          </a:extLst>
        </xdr:cNvPr>
        <xdr:cNvSpPr txBox="1"/>
      </xdr:nvSpPr>
      <xdr:spPr>
        <a:xfrm>
          <a:off x="20277333" y="16733474"/>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99</xdr:row>
      <xdr:rowOff>44450</xdr:rowOff>
    </xdr:from>
    <xdr:to>
      <xdr:col>102</xdr:col>
      <xdr:colOff>114300</xdr:colOff>
      <xdr:row>99</xdr:row>
      <xdr:rowOff>44450</xdr:rowOff>
    </xdr:to>
    <xdr:cxnSp macro="">
      <xdr:nvCxnSpPr>
        <xdr:cNvPr id="919" name="直線コネクタ 918">
          <a:extLst>
            <a:ext uri="{FF2B5EF4-FFF2-40B4-BE49-F238E27FC236}">
              <a16:creationId xmlns:a16="http://schemas.microsoft.com/office/drawing/2014/main" id="{00000000-0008-0000-0600-000097030000}"/>
            </a:ext>
          </a:extLst>
        </xdr:cNvPr>
        <xdr:cNvCxnSpPr/>
      </xdr:nvCxnSpPr>
      <xdr:spPr>
        <a:xfrm>
          <a:off x="18656300" y="1701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98</xdr:row>
      <xdr:rowOff>155575</xdr:rowOff>
    </xdr:from>
    <xdr:to>
      <xdr:col>102</xdr:col>
      <xdr:colOff>165100</xdr:colOff>
      <xdr:row>99</xdr:row>
      <xdr:rowOff>85725</xdr:rowOff>
    </xdr:to>
    <xdr:sp macro="" textlink="">
      <xdr:nvSpPr>
        <xdr:cNvPr id="920" name="フローチャート: 判断 919">
          <a:extLst>
            <a:ext uri="{FF2B5EF4-FFF2-40B4-BE49-F238E27FC236}">
              <a16:creationId xmlns:a16="http://schemas.microsoft.com/office/drawing/2014/main" id="{00000000-0008-0000-0600-000098030000}"/>
            </a:ext>
          </a:extLst>
        </xdr:cNvPr>
        <xdr:cNvSpPr/>
      </xdr:nvSpPr>
      <xdr:spPr>
        <a:xfrm>
          <a:off x="19494500" y="169576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147833</xdr:colOff>
      <xdr:row>97</xdr:row>
      <xdr:rowOff>102252</xdr:rowOff>
    </xdr:from>
    <xdr:ext cx="313932" cy="259045"/>
    <xdr:sp macro="" textlink="">
      <xdr:nvSpPr>
        <xdr:cNvPr id="921" name="テキスト ボックス 920">
          <a:extLst>
            <a:ext uri="{FF2B5EF4-FFF2-40B4-BE49-F238E27FC236}">
              <a16:creationId xmlns:a16="http://schemas.microsoft.com/office/drawing/2014/main" id="{00000000-0008-0000-0600-000099030000}"/>
            </a:ext>
          </a:extLst>
        </xdr:cNvPr>
        <xdr:cNvSpPr txBox="1"/>
      </xdr:nvSpPr>
      <xdr:spPr>
        <a:xfrm>
          <a:off x="19388333" y="16732902"/>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98</xdr:row>
      <xdr:rowOff>154812</xdr:rowOff>
    </xdr:from>
    <xdr:to>
      <xdr:col>98</xdr:col>
      <xdr:colOff>38100</xdr:colOff>
      <xdr:row>99</xdr:row>
      <xdr:rowOff>84962</xdr:rowOff>
    </xdr:to>
    <xdr:sp macro="" textlink="">
      <xdr:nvSpPr>
        <xdr:cNvPr id="922" name="フローチャート: 判断 921">
          <a:extLst>
            <a:ext uri="{FF2B5EF4-FFF2-40B4-BE49-F238E27FC236}">
              <a16:creationId xmlns:a16="http://schemas.microsoft.com/office/drawing/2014/main" id="{00000000-0008-0000-0600-00009A030000}"/>
            </a:ext>
          </a:extLst>
        </xdr:cNvPr>
        <xdr:cNvSpPr/>
      </xdr:nvSpPr>
      <xdr:spPr>
        <a:xfrm>
          <a:off x="18605500" y="169569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20833</xdr:colOff>
      <xdr:row>97</xdr:row>
      <xdr:rowOff>101489</xdr:rowOff>
    </xdr:from>
    <xdr:ext cx="313932" cy="259045"/>
    <xdr:sp macro="" textlink="">
      <xdr:nvSpPr>
        <xdr:cNvPr id="923" name="テキスト ボックス 922">
          <a:extLst>
            <a:ext uri="{FF2B5EF4-FFF2-40B4-BE49-F238E27FC236}">
              <a16:creationId xmlns:a16="http://schemas.microsoft.com/office/drawing/2014/main" id="{00000000-0008-0000-0600-00009B030000}"/>
            </a:ext>
          </a:extLst>
        </xdr:cNvPr>
        <xdr:cNvSpPr txBox="1"/>
      </xdr:nvSpPr>
      <xdr:spPr>
        <a:xfrm>
          <a:off x="18499333" y="16732139"/>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101</xdr:row>
      <xdr:rowOff>80027</xdr:rowOff>
    </xdr:from>
    <xdr:ext cx="762000" cy="259045"/>
    <xdr:sp macro="" textlink="">
      <xdr:nvSpPr>
        <xdr:cNvPr id="924" name="テキスト ボックス 923">
          <a:extLst>
            <a:ext uri="{FF2B5EF4-FFF2-40B4-BE49-F238E27FC236}">
              <a16:creationId xmlns:a16="http://schemas.microsoft.com/office/drawing/2014/main" id="{00000000-0008-0000-0600-00009C030000}"/>
            </a:ext>
          </a:extLst>
        </xdr:cNvPr>
        <xdr:cNvSpPr txBox="1"/>
      </xdr:nvSpPr>
      <xdr:spPr>
        <a:xfrm>
          <a:off x="21971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101</xdr:row>
      <xdr:rowOff>80027</xdr:rowOff>
    </xdr:from>
    <xdr:ext cx="762000" cy="259045"/>
    <xdr:sp macro="" textlink="">
      <xdr:nvSpPr>
        <xdr:cNvPr id="925" name="テキスト ボックス 924">
          <a:extLst>
            <a:ext uri="{FF2B5EF4-FFF2-40B4-BE49-F238E27FC236}">
              <a16:creationId xmlns:a16="http://schemas.microsoft.com/office/drawing/2014/main" id="{00000000-0008-0000-0600-00009D030000}"/>
            </a:ext>
          </a:extLst>
        </xdr:cNvPr>
        <xdr:cNvSpPr txBox="1"/>
      </xdr:nvSpPr>
      <xdr:spPr>
        <a:xfrm>
          <a:off x="2113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101</xdr:row>
      <xdr:rowOff>80027</xdr:rowOff>
    </xdr:from>
    <xdr:ext cx="762000" cy="259045"/>
    <xdr:sp macro="" textlink="">
      <xdr:nvSpPr>
        <xdr:cNvPr id="926" name="テキスト ボックス 925">
          <a:extLst>
            <a:ext uri="{FF2B5EF4-FFF2-40B4-BE49-F238E27FC236}">
              <a16:creationId xmlns:a16="http://schemas.microsoft.com/office/drawing/2014/main" id="{00000000-0008-0000-0600-00009E030000}"/>
            </a:ext>
          </a:extLst>
        </xdr:cNvPr>
        <xdr:cNvSpPr txBox="1"/>
      </xdr:nvSpPr>
      <xdr:spPr>
        <a:xfrm>
          <a:off x="2024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101</xdr:row>
      <xdr:rowOff>80027</xdr:rowOff>
    </xdr:from>
    <xdr:ext cx="762000" cy="259045"/>
    <xdr:sp macro="" textlink="">
      <xdr:nvSpPr>
        <xdr:cNvPr id="927" name="テキスト ボックス 926">
          <a:extLst>
            <a:ext uri="{FF2B5EF4-FFF2-40B4-BE49-F238E27FC236}">
              <a16:creationId xmlns:a16="http://schemas.microsoft.com/office/drawing/2014/main" id="{00000000-0008-0000-0600-00009F030000}"/>
            </a:ext>
          </a:extLst>
        </xdr:cNvPr>
        <xdr:cNvSpPr txBox="1"/>
      </xdr:nvSpPr>
      <xdr:spPr>
        <a:xfrm>
          <a:off x="19354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101</xdr:row>
      <xdr:rowOff>80027</xdr:rowOff>
    </xdr:from>
    <xdr:ext cx="762000" cy="259045"/>
    <xdr:sp macro="" textlink="">
      <xdr:nvSpPr>
        <xdr:cNvPr id="928" name="テキスト ボックス 927">
          <a:extLst>
            <a:ext uri="{FF2B5EF4-FFF2-40B4-BE49-F238E27FC236}">
              <a16:creationId xmlns:a16="http://schemas.microsoft.com/office/drawing/2014/main" id="{00000000-0008-0000-0600-0000A0030000}"/>
            </a:ext>
          </a:extLst>
        </xdr:cNvPr>
        <xdr:cNvSpPr txBox="1"/>
      </xdr:nvSpPr>
      <xdr:spPr>
        <a:xfrm>
          <a:off x="18465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98</xdr:row>
      <xdr:rowOff>165100</xdr:rowOff>
    </xdr:from>
    <xdr:to>
      <xdr:col>116</xdr:col>
      <xdr:colOff>114300</xdr:colOff>
      <xdr:row>99</xdr:row>
      <xdr:rowOff>95250</xdr:rowOff>
    </xdr:to>
    <xdr:sp macro="" textlink="">
      <xdr:nvSpPr>
        <xdr:cNvPr id="929" name="楕円 928">
          <a:extLst>
            <a:ext uri="{FF2B5EF4-FFF2-40B4-BE49-F238E27FC236}">
              <a16:creationId xmlns:a16="http://schemas.microsoft.com/office/drawing/2014/main" id="{00000000-0008-0000-0600-0000A1030000}"/>
            </a:ext>
          </a:extLst>
        </xdr:cNvPr>
        <xdr:cNvSpPr/>
      </xdr:nvSpPr>
      <xdr:spPr>
        <a:xfrm>
          <a:off x="22110700" y="1696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98</xdr:row>
      <xdr:rowOff>135717</xdr:rowOff>
    </xdr:from>
    <xdr:ext cx="249299" cy="259045"/>
    <xdr:sp macro="" textlink="">
      <xdr:nvSpPr>
        <xdr:cNvPr id="930" name="前年度繰上充用金該当値テキスト">
          <a:extLst>
            <a:ext uri="{FF2B5EF4-FFF2-40B4-BE49-F238E27FC236}">
              <a16:creationId xmlns:a16="http://schemas.microsoft.com/office/drawing/2014/main" id="{00000000-0008-0000-0600-0000A2030000}"/>
            </a:ext>
          </a:extLst>
        </xdr:cNvPr>
        <xdr:cNvSpPr txBox="1"/>
      </xdr:nvSpPr>
      <xdr:spPr>
        <a:xfrm>
          <a:off x="22212300" y="1693781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98</xdr:row>
      <xdr:rowOff>165100</xdr:rowOff>
    </xdr:from>
    <xdr:to>
      <xdr:col>112</xdr:col>
      <xdr:colOff>38100</xdr:colOff>
      <xdr:row>99</xdr:row>
      <xdr:rowOff>95250</xdr:rowOff>
    </xdr:to>
    <xdr:sp macro="" textlink="">
      <xdr:nvSpPr>
        <xdr:cNvPr id="931" name="楕円 930">
          <a:extLst>
            <a:ext uri="{FF2B5EF4-FFF2-40B4-BE49-F238E27FC236}">
              <a16:creationId xmlns:a16="http://schemas.microsoft.com/office/drawing/2014/main" id="{00000000-0008-0000-0600-0000A3030000}"/>
            </a:ext>
          </a:extLst>
        </xdr:cNvPr>
        <xdr:cNvSpPr/>
      </xdr:nvSpPr>
      <xdr:spPr>
        <a:xfrm>
          <a:off x="21272500" y="1696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99</xdr:row>
      <xdr:rowOff>86377</xdr:rowOff>
    </xdr:from>
    <xdr:ext cx="249299" cy="259045"/>
    <xdr:sp macro="" textlink="">
      <xdr:nvSpPr>
        <xdr:cNvPr id="932" name="テキスト ボックス 931">
          <a:extLst>
            <a:ext uri="{FF2B5EF4-FFF2-40B4-BE49-F238E27FC236}">
              <a16:creationId xmlns:a16="http://schemas.microsoft.com/office/drawing/2014/main" id="{00000000-0008-0000-0600-0000A4030000}"/>
            </a:ext>
          </a:extLst>
        </xdr:cNvPr>
        <xdr:cNvSpPr txBox="1"/>
      </xdr:nvSpPr>
      <xdr:spPr>
        <a:xfrm>
          <a:off x="21198650" y="1705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98</xdr:row>
      <xdr:rowOff>165100</xdr:rowOff>
    </xdr:from>
    <xdr:to>
      <xdr:col>107</xdr:col>
      <xdr:colOff>101600</xdr:colOff>
      <xdr:row>99</xdr:row>
      <xdr:rowOff>95250</xdr:rowOff>
    </xdr:to>
    <xdr:sp macro="" textlink="">
      <xdr:nvSpPr>
        <xdr:cNvPr id="933" name="楕円 932">
          <a:extLst>
            <a:ext uri="{FF2B5EF4-FFF2-40B4-BE49-F238E27FC236}">
              <a16:creationId xmlns:a16="http://schemas.microsoft.com/office/drawing/2014/main" id="{00000000-0008-0000-0600-0000A5030000}"/>
            </a:ext>
          </a:extLst>
        </xdr:cNvPr>
        <xdr:cNvSpPr/>
      </xdr:nvSpPr>
      <xdr:spPr>
        <a:xfrm>
          <a:off x="20383500" y="1696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99</xdr:row>
      <xdr:rowOff>86377</xdr:rowOff>
    </xdr:from>
    <xdr:ext cx="249299" cy="259045"/>
    <xdr:sp macro="" textlink="">
      <xdr:nvSpPr>
        <xdr:cNvPr id="934" name="テキスト ボックス 933">
          <a:extLst>
            <a:ext uri="{FF2B5EF4-FFF2-40B4-BE49-F238E27FC236}">
              <a16:creationId xmlns:a16="http://schemas.microsoft.com/office/drawing/2014/main" id="{00000000-0008-0000-0600-0000A6030000}"/>
            </a:ext>
          </a:extLst>
        </xdr:cNvPr>
        <xdr:cNvSpPr txBox="1"/>
      </xdr:nvSpPr>
      <xdr:spPr>
        <a:xfrm>
          <a:off x="20309650" y="1705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98</xdr:row>
      <xdr:rowOff>165100</xdr:rowOff>
    </xdr:from>
    <xdr:to>
      <xdr:col>102</xdr:col>
      <xdr:colOff>165100</xdr:colOff>
      <xdr:row>99</xdr:row>
      <xdr:rowOff>95250</xdr:rowOff>
    </xdr:to>
    <xdr:sp macro="" textlink="">
      <xdr:nvSpPr>
        <xdr:cNvPr id="935" name="楕円 934">
          <a:extLst>
            <a:ext uri="{FF2B5EF4-FFF2-40B4-BE49-F238E27FC236}">
              <a16:creationId xmlns:a16="http://schemas.microsoft.com/office/drawing/2014/main" id="{00000000-0008-0000-0600-0000A7030000}"/>
            </a:ext>
          </a:extLst>
        </xdr:cNvPr>
        <xdr:cNvSpPr/>
      </xdr:nvSpPr>
      <xdr:spPr>
        <a:xfrm>
          <a:off x="19494500" y="1696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99</xdr:row>
      <xdr:rowOff>86377</xdr:rowOff>
    </xdr:from>
    <xdr:ext cx="249299" cy="259045"/>
    <xdr:sp macro="" textlink="">
      <xdr:nvSpPr>
        <xdr:cNvPr id="936" name="テキスト ボックス 935">
          <a:extLst>
            <a:ext uri="{FF2B5EF4-FFF2-40B4-BE49-F238E27FC236}">
              <a16:creationId xmlns:a16="http://schemas.microsoft.com/office/drawing/2014/main" id="{00000000-0008-0000-0600-0000A8030000}"/>
            </a:ext>
          </a:extLst>
        </xdr:cNvPr>
        <xdr:cNvSpPr txBox="1"/>
      </xdr:nvSpPr>
      <xdr:spPr>
        <a:xfrm>
          <a:off x="19420650" y="1705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98</xdr:row>
      <xdr:rowOff>165100</xdr:rowOff>
    </xdr:from>
    <xdr:to>
      <xdr:col>98</xdr:col>
      <xdr:colOff>38100</xdr:colOff>
      <xdr:row>99</xdr:row>
      <xdr:rowOff>95250</xdr:rowOff>
    </xdr:to>
    <xdr:sp macro="" textlink="">
      <xdr:nvSpPr>
        <xdr:cNvPr id="937" name="楕円 936">
          <a:extLst>
            <a:ext uri="{FF2B5EF4-FFF2-40B4-BE49-F238E27FC236}">
              <a16:creationId xmlns:a16="http://schemas.microsoft.com/office/drawing/2014/main" id="{00000000-0008-0000-0600-0000A9030000}"/>
            </a:ext>
          </a:extLst>
        </xdr:cNvPr>
        <xdr:cNvSpPr/>
      </xdr:nvSpPr>
      <xdr:spPr>
        <a:xfrm>
          <a:off x="18605500" y="1696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99</xdr:row>
      <xdr:rowOff>86377</xdr:rowOff>
    </xdr:from>
    <xdr:ext cx="249299" cy="259045"/>
    <xdr:sp macro="" textlink="">
      <xdr:nvSpPr>
        <xdr:cNvPr id="938" name="テキスト ボックス 937">
          <a:extLst>
            <a:ext uri="{FF2B5EF4-FFF2-40B4-BE49-F238E27FC236}">
              <a16:creationId xmlns:a16="http://schemas.microsoft.com/office/drawing/2014/main" id="{00000000-0008-0000-0600-0000AA030000}"/>
            </a:ext>
          </a:extLst>
        </xdr:cNvPr>
        <xdr:cNvSpPr txBox="1"/>
      </xdr:nvSpPr>
      <xdr:spPr>
        <a:xfrm>
          <a:off x="18531650" y="1705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939" name="正方形/長方形 938">
          <a:extLst>
            <a:ext uri="{FF2B5EF4-FFF2-40B4-BE49-F238E27FC236}">
              <a16:creationId xmlns:a16="http://schemas.microsoft.com/office/drawing/2014/main" id="{00000000-0008-0000-0600-0000AB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940" name="正方形/長方形 939">
          <a:extLst>
            <a:ext uri="{FF2B5EF4-FFF2-40B4-BE49-F238E27FC236}">
              <a16:creationId xmlns:a16="http://schemas.microsoft.com/office/drawing/2014/main" id="{00000000-0008-0000-0600-0000AC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性質別歳出の分析欄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941" name="テキスト ボックス 940">
          <a:extLst>
            <a:ext uri="{FF2B5EF4-FFF2-40B4-BE49-F238E27FC236}">
              <a16:creationId xmlns:a16="http://schemas.microsoft.com/office/drawing/2014/main" id="{00000000-0008-0000-0600-0000AD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　歳出決算総額は、住民一人当たり</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976,869</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円となっている。令和５年度の住民一人当たり</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901,820</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円から</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75,049</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円増加した。性質別で見た主な減少要因は、公債費の減によるものであり、住民一人当たりのコストは</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4,628</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円減少した。しかし、近年、消防本部署庁舎や養護老人ホーム三楽園等の大型建設事業が集中したことから、令和８年度から令和１０年度あたりに大幅に上昇し再ピークを迎える見通しである。一方で、性質別で見た主な増加要因は、人件費及び補助費等、普通建設事業費の増によるものである。特に、補助費等については、企業会計への経営支援的な繰出金が増加しており、住民一人当たりのコストは</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25,984</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円増加した。</a:t>
          </a:r>
          <a:b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b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　類似団体との比較では、特に、人件費、普通建設事業費、公債費において、類似団体平均を大きく上回っている。人件費では、住民一人当たりのコストは類似団体平均を</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39,129</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円上回っている。類似団体と比較し、給与等の水準は低いものの、職員数が多いことが要因となっている。普通建設事業費では、住民一人当たりのコストは類似団体平均を</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66,941</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円上回っている。公共施設等の老朽化による更新の時期を迎えていることなどが主な要因となっていることから、保有施設の総量縮減、統廃合・複合化を推進し、更新整備に要する経費を抑制する必要がある。公債費では、住民一人当たりのコストは類似団体平均を</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46,384</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円上回っている。近年、上記の大型建設事業が集中したことに加え、平成</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30</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年７月豪雨災害からの復旧事業による元利償還金が膨らんでいることが主な要因となっていることから、今後は地方債の借入抑制に努める。</a:t>
          </a: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7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6</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）市町村目的別歳出決算分析表（住民一人当たりのコスト）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7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7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7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愛媛県西予市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7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7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7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6</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7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7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7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33,721
33,328
514.34
34,487,498
32,940,997
1,407,258
16,060,136
37,929,150</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7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7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7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12.9
77.0</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7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7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7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R06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7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7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7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7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7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7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7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7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7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7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7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7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7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7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6</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7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議会費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7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7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83/132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7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7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7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7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7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7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7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40</xdr:row>
      <xdr:rowOff>111777</xdr:rowOff>
    </xdr:from>
    <xdr:ext cx="467179" cy="259045"/>
    <xdr:sp macro="" textlink="">
      <xdr:nvSpPr>
        <xdr:cNvPr id="42" name="テキスト ボックス 41">
          <a:extLst>
            <a:ext uri="{FF2B5EF4-FFF2-40B4-BE49-F238E27FC236}">
              <a16:creationId xmlns:a16="http://schemas.microsoft.com/office/drawing/2014/main" id="{00000000-0008-0000-0700-00002A000000}"/>
            </a:ext>
          </a:extLst>
        </xdr:cNvPr>
        <xdr:cNvSpPr txBox="1"/>
      </xdr:nvSpPr>
      <xdr:spPr>
        <a:xfrm>
          <a:off x="294821" y="6969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44450</xdr:rowOff>
    </xdr:from>
    <xdr:to>
      <xdr:col>28</xdr:col>
      <xdr:colOff>114300</xdr:colOff>
      <xdr:row>39</xdr:row>
      <xdr:rowOff>44450</xdr:rowOff>
    </xdr:to>
    <xdr:cxnSp macro="">
      <xdr:nvCxnSpPr>
        <xdr:cNvPr id="43" name="直線コネクタ 42">
          <a:extLst>
            <a:ext uri="{FF2B5EF4-FFF2-40B4-BE49-F238E27FC236}">
              <a16:creationId xmlns:a16="http://schemas.microsoft.com/office/drawing/2014/main" id="{00000000-0008-0000-0700-00002B000000}"/>
            </a:ext>
          </a:extLst>
        </xdr:cNvPr>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38</xdr:row>
      <xdr:rowOff>73677</xdr:rowOff>
    </xdr:from>
    <xdr:ext cx="467179" cy="259045"/>
    <xdr:sp macro="" textlink="">
      <xdr:nvSpPr>
        <xdr:cNvPr id="44" name="テキスト ボックス 43">
          <a:extLst>
            <a:ext uri="{FF2B5EF4-FFF2-40B4-BE49-F238E27FC236}">
              <a16:creationId xmlns:a16="http://schemas.microsoft.com/office/drawing/2014/main" id="{00000000-0008-0000-0700-00002C000000}"/>
            </a:ext>
          </a:extLst>
        </xdr:cNvPr>
        <xdr:cNvSpPr txBox="1"/>
      </xdr:nvSpPr>
      <xdr:spPr>
        <a:xfrm>
          <a:off x="294821" y="6588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6350</xdr:rowOff>
    </xdr:from>
    <xdr:to>
      <xdr:col>28</xdr:col>
      <xdr:colOff>114300</xdr:colOff>
      <xdr:row>37</xdr:row>
      <xdr:rowOff>6350</xdr:rowOff>
    </xdr:to>
    <xdr:cxnSp macro="">
      <xdr:nvCxnSpPr>
        <xdr:cNvPr id="45" name="直線コネクタ 44">
          <a:extLst>
            <a:ext uri="{FF2B5EF4-FFF2-40B4-BE49-F238E27FC236}">
              <a16:creationId xmlns:a16="http://schemas.microsoft.com/office/drawing/2014/main" id="{00000000-0008-0000-0700-00002D000000}"/>
            </a:ext>
          </a:extLst>
        </xdr:cNvPr>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36</xdr:row>
      <xdr:rowOff>35577</xdr:rowOff>
    </xdr:from>
    <xdr:ext cx="467179" cy="259045"/>
    <xdr:sp macro="" textlink="">
      <xdr:nvSpPr>
        <xdr:cNvPr id="46" name="テキスト ボックス 45">
          <a:extLst>
            <a:ext uri="{FF2B5EF4-FFF2-40B4-BE49-F238E27FC236}">
              <a16:creationId xmlns:a16="http://schemas.microsoft.com/office/drawing/2014/main" id="{00000000-0008-0000-0700-00002E000000}"/>
            </a:ext>
          </a:extLst>
        </xdr:cNvPr>
        <xdr:cNvSpPr txBox="1"/>
      </xdr:nvSpPr>
      <xdr:spPr>
        <a:xfrm>
          <a:off x="294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7" name="直線コネクタ 46">
          <a:extLst>
            <a:ext uri="{FF2B5EF4-FFF2-40B4-BE49-F238E27FC236}">
              <a16:creationId xmlns:a16="http://schemas.microsoft.com/office/drawing/2014/main" id="{00000000-0008-0000-0700-00002F000000}"/>
            </a:ext>
          </a:extLst>
        </xdr:cNvPr>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33</xdr:row>
      <xdr:rowOff>168927</xdr:rowOff>
    </xdr:from>
    <xdr:ext cx="467179" cy="259045"/>
    <xdr:sp macro="" textlink="">
      <xdr:nvSpPr>
        <xdr:cNvPr id="48" name="テキスト ボックス 47">
          <a:extLst>
            <a:ext uri="{FF2B5EF4-FFF2-40B4-BE49-F238E27FC236}">
              <a16:creationId xmlns:a16="http://schemas.microsoft.com/office/drawing/2014/main" id="{00000000-0008-0000-0700-000030000000}"/>
            </a:ext>
          </a:extLst>
        </xdr:cNvPr>
        <xdr:cNvSpPr txBox="1"/>
      </xdr:nvSpPr>
      <xdr:spPr>
        <a:xfrm>
          <a:off x="294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32</xdr:row>
      <xdr:rowOff>101600</xdr:rowOff>
    </xdr:from>
    <xdr:to>
      <xdr:col>28</xdr:col>
      <xdr:colOff>114300</xdr:colOff>
      <xdr:row>32</xdr:row>
      <xdr:rowOff>101600</xdr:rowOff>
    </xdr:to>
    <xdr:cxnSp macro="">
      <xdr:nvCxnSpPr>
        <xdr:cNvPr id="49" name="直線コネクタ 48">
          <a:extLst>
            <a:ext uri="{FF2B5EF4-FFF2-40B4-BE49-F238E27FC236}">
              <a16:creationId xmlns:a16="http://schemas.microsoft.com/office/drawing/2014/main" id="{00000000-0008-0000-0700-000031000000}"/>
            </a:ext>
          </a:extLst>
        </xdr:cNvPr>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31</xdr:row>
      <xdr:rowOff>130827</xdr:rowOff>
    </xdr:from>
    <xdr:ext cx="531299" cy="259045"/>
    <xdr:sp macro="" textlink="">
      <xdr:nvSpPr>
        <xdr:cNvPr id="50" name="テキスト ボックス 49">
          <a:extLst>
            <a:ext uri="{FF2B5EF4-FFF2-40B4-BE49-F238E27FC236}">
              <a16:creationId xmlns:a16="http://schemas.microsoft.com/office/drawing/2014/main" id="{00000000-0008-0000-0700-000032000000}"/>
            </a:ext>
          </a:extLst>
        </xdr:cNvPr>
        <xdr:cNvSpPr txBox="1"/>
      </xdr:nvSpPr>
      <xdr:spPr>
        <a:xfrm>
          <a:off x="230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63500</xdr:rowOff>
    </xdr:from>
    <xdr:to>
      <xdr:col>28</xdr:col>
      <xdr:colOff>114300</xdr:colOff>
      <xdr:row>30</xdr:row>
      <xdr:rowOff>63500</xdr:rowOff>
    </xdr:to>
    <xdr:cxnSp macro="">
      <xdr:nvCxnSpPr>
        <xdr:cNvPr id="51" name="直線コネクタ 50">
          <a:extLst>
            <a:ext uri="{FF2B5EF4-FFF2-40B4-BE49-F238E27FC236}">
              <a16:creationId xmlns:a16="http://schemas.microsoft.com/office/drawing/2014/main" id="{00000000-0008-0000-0700-000033000000}"/>
            </a:ext>
          </a:extLst>
        </xdr:cNvPr>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29</xdr:row>
      <xdr:rowOff>92727</xdr:rowOff>
    </xdr:from>
    <xdr:ext cx="531299" cy="259045"/>
    <xdr:sp macro="" textlink="">
      <xdr:nvSpPr>
        <xdr:cNvPr id="52" name="テキスト ボックス 51">
          <a:extLst>
            <a:ext uri="{FF2B5EF4-FFF2-40B4-BE49-F238E27FC236}">
              <a16:creationId xmlns:a16="http://schemas.microsoft.com/office/drawing/2014/main" id="{00000000-0008-0000-0700-000034000000}"/>
            </a:ext>
          </a:extLst>
        </xdr:cNvPr>
        <xdr:cNvSpPr txBox="1"/>
      </xdr:nvSpPr>
      <xdr:spPr>
        <a:xfrm>
          <a:off x="230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3" name="直線コネクタ 52">
          <a:extLst>
            <a:ext uri="{FF2B5EF4-FFF2-40B4-BE49-F238E27FC236}">
              <a16:creationId xmlns:a16="http://schemas.microsoft.com/office/drawing/2014/main" id="{00000000-0008-0000-0700-000035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27</xdr:row>
      <xdr:rowOff>54627</xdr:rowOff>
    </xdr:from>
    <xdr:ext cx="531299" cy="259045"/>
    <xdr:sp macro="" textlink="">
      <xdr:nvSpPr>
        <xdr:cNvPr id="54" name="テキスト ボックス 53">
          <a:extLst>
            <a:ext uri="{FF2B5EF4-FFF2-40B4-BE49-F238E27FC236}">
              <a16:creationId xmlns:a16="http://schemas.microsoft.com/office/drawing/2014/main" id="{00000000-0008-0000-0700-000036000000}"/>
            </a:ext>
          </a:extLst>
        </xdr:cNvPr>
        <xdr:cNvSpPr txBox="1"/>
      </xdr:nvSpPr>
      <xdr:spPr>
        <a:xfrm>
          <a:off x="230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5" name="議会費グラフ枠">
          <a:extLst>
            <a:ext uri="{FF2B5EF4-FFF2-40B4-BE49-F238E27FC236}">
              <a16:creationId xmlns:a16="http://schemas.microsoft.com/office/drawing/2014/main" id="{00000000-0008-0000-0700-000037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170561</xdr:rowOff>
    </xdr:from>
    <xdr:to>
      <xdr:col>24</xdr:col>
      <xdr:colOff>62865</xdr:colOff>
      <xdr:row>39</xdr:row>
      <xdr:rowOff>131890</xdr:rowOff>
    </xdr:to>
    <xdr:cxnSp macro="">
      <xdr:nvCxnSpPr>
        <xdr:cNvPr id="56" name="直線コネクタ 55">
          <a:extLst>
            <a:ext uri="{FF2B5EF4-FFF2-40B4-BE49-F238E27FC236}">
              <a16:creationId xmlns:a16="http://schemas.microsoft.com/office/drawing/2014/main" id="{00000000-0008-0000-0700-000038000000}"/>
            </a:ext>
          </a:extLst>
        </xdr:cNvPr>
        <xdr:cNvCxnSpPr/>
      </xdr:nvCxnSpPr>
      <xdr:spPr>
        <a:xfrm flipV="1">
          <a:off x="4633595" y="5314061"/>
          <a:ext cx="1270" cy="150437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39</xdr:row>
      <xdr:rowOff>135717</xdr:rowOff>
    </xdr:from>
    <xdr:ext cx="469744" cy="259045"/>
    <xdr:sp macro="" textlink="">
      <xdr:nvSpPr>
        <xdr:cNvPr id="57" name="議会費最小値テキスト">
          <a:extLst>
            <a:ext uri="{FF2B5EF4-FFF2-40B4-BE49-F238E27FC236}">
              <a16:creationId xmlns:a16="http://schemas.microsoft.com/office/drawing/2014/main" id="{00000000-0008-0000-0700-000039000000}"/>
            </a:ext>
          </a:extLst>
        </xdr:cNvPr>
        <xdr:cNvSpPr txBox="1"/>
      </xdr:nvSpPr>
      <xdr:spPr>
        <a:xfrm>
          <a:off x="4686300" y="68222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3,541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39</xdr:row>
      <xdr:rowOff>131890</xdr:rowOff>
    </xdr:from>
    <xdr:to>
      <xdr:col>24</xdr:col>
      <xdr:colOff>152400</xdr:colOff>
      <xdr:row>39</xdr:row>
      <xdr:rowOff>131890</xdr:rowOff>
    </xdr:to>
    <xdr:cxnSp macro="">
      <xdr:nvCxnSpPr>
        <xdr:cNvPr id="58" name="直線コネクタ 57">
          <a:extLst>
            <a:ext uri="{FF2B5EF4-FFF2-40B4-BE49-F238E27FC236}">
              <a16:creationId xmlns:a16="http://schemas.microsoft.com/office/drawing/2014/main" id="{00000000-0008-0000-0700-00003A000000}"/>
            </a:ext>
          </a:extLst>
        </xdr:cNvPr>
        <xdr:cNvCxnSpPr/>
      </xdr:nvCxnSpPr>
      <xdr:spPr>
        <a:xfrm>
          <a:off x="4546600" y="68184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117238</xdr:rowOff>
    </xdr:from>
    <xdr:ext cx="534377" cy="259045"/>
    <xdr:sp macro="" textlink="">
      <xdr:nvSpPr>
        <xdr:cNvPr id="59" name="議会費最大値テキスト">
          <a:extLst>
            <a:ext uri="{FF2B5EF4-FFF2-40B4-BE49-F238E27FC236}">
              <a16:creationId xmlns:a16="http://schemas.microsoft.com/office/drawing/2014/main" id="{00000000-0008-0000-0700-00003B000000}"/>
            </a:ext>
          </a:extLst>
        </xdr:cNvPr>
        <xdr:cNvSpPr txBox="1"/>
      </xdr:nvSpPr>
      <xdr:spPr>
        <a:xfrm>
          <a:off x="4686300" y="50892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11,438</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30</xdr:row>
      <xdr:rowOff>170561</xdr:rowOff>
    </xdr:from>
    <xdr:to>
      <xdr:col>24</xdr:col>
      <xdr:colOff>152400</xdr:colOff>
      <xdr:row>30</xdr:row>
      <xdr:rowOff>170561</xdr:rowOff>
    </xdr:to>
    <xdr:cxnSp macro="">
      <xdr:nvCxnSpPr>
        <xdr:cNvPr id="60" name="直線コネクタ 59">
          <a:extLst>
            <a:ext uri="{FF2B5EF4-FFF2-40B4-BE49-F238E27FC236}">
              <a16:creationId xmlns:a16="http://schemas.microsoft.com/office/drawing/2014/main" id="{00000000-0008-0000-0700-00003C000000}"/>
            </a:ext>
          </a:extLst>
        </xdr:cNvPr>
        <xdr:cNvCxnSpPr/>
      </xdr:nvCxnSpPr>
      <xdr:spPr>
        <a:xfrm>
          <a:off x="4546600" y="53140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38</xdr:row>
      <xdr:rowOff>6921</xdr:rowOff>
    </xdr:from>
    <xdr:to>
      <xdr:col>24</xdr:col>
      <xdr:colOff>63500</xdr:colOff>
      <xdr:row>38</xdr:row>
      <xdr:rowOff>26924</xdr:rowOff>
    </xdr:to>
    <xdr:cxnSp macro="">
      <xdr:nvCxnSpPr>
        <xdr:cNvPr id="61" name="直線コネクタ 60">
          <a:extLst>
            <a:ext uri="{FF2B5EF4-FFF2-40B4-BE49-F238E27FC236}">
              <a16:creationId xmlns:a16="http://schemas.microsoft.com/office/drawing/2014/main" id="{00000000-0008-0000-0700-00003D000000}"/>
            </a:ext>
          </a:extLst>
        </xdr:cNvPr>
        <xdr:cNvCxnSpPr/>
      </xdr:nvCxnSpPr>
      <xdr:spPr>
        <a:xfrm flipV="1">
          <a:off x="3797300" y="6522021"/>
          <a:ext cx="838200" cy="200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36</xdr:row>
      <xdr:rowOff>96156</xdr:rowOff>
    </xdr:from>
    <xdr:ext cx="469744" cy="259045"/>
    <xdr:sp macro="" textlink="">
      <xdr:nvSpPr>
        <xdr:cNvPr id="62" name="議会費平均値テキスト">
          <a:extLst>
            <a:ext uri="{FF2B5EF4-FFF2-40B4-BE49-F238E27FC236}">
              <a16:creationId xmlns:a16="http://schemas.microsoft.com/office/drawing/2014/main" id="{00000000-0008-0000-0700-00003E000000}"/>
            </a:ext>
          </a:extLst>
        </xdr:cNvPr>
        <xdr:cNvSpPr txBox="1"/>
      </xdr:nvSpPr>
      <xdr:spPr>
        <a:xfrm>
          <a:off x="4686300" y="626835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5,382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73279</xdr:rowOff>
    </xdr:from>
    <xdr:to>
      <xdr:col>24</xdr:col>
      <xdr:colOff>114300</xdr:colOff>
      <xdr:row>38</xdr:row>
      <xdr:rowOff>3429</xdr:rowOff>
    </xdr:to>
    <xdr:sp macro="" textlink="">
      <xdr:nvSpPr>
        <xdr:cNvPr id="63" name="フローチャート: 判断 62">
          <a:extLst>
            <a:ext uri="{FF2B5EF4-FFF2-40B4-BE49-F238E27FC236}">
              <a16:creationId xmlns:a16="http://schemas.microsoft.com/office/drawing/2014/main" id="{00000000-0008-0000-0700-00003F000000}"/>
            </a:ext>
          </a:extLst>
        </xdr:cNvPr>
        <xdr:cNvSpPr/>
      </xdr:nvSpPr>
      <xdr:spPr>
        <a:xfrm>
          <a:off x="4584700" y="64169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38</xdr:row>
      <xdr:rowOff>26924</xdr:rowOff>
    </xdr:from>
    <xdr:to>
      <xdr:col>19</xdr:col>
      <xdr:colOff>177800</xdr:colOff>
      <xdr:row>38</xdr:row>
      <xdr:rowOff>44450</xdr:rowOff>
    </xdr:to>
    <xdr:cxnSp macro="">
      <xdr:nvCxnSpPr>
        <xdr:cNvPr id="64" name="直線コネクタ 63">
          <a:extLst>
            <a:ext uri="{FF2B5EF4-FFF2-40B4-BE49-F238E27FC236}">
              <a16:creationId xmlns:a16="http://schemas.microsoft.com/office/drawing/2014/main" id="{00000000-0008-0000-0700-000040000000}"/>
            </a:ext>
          </a:extLst>
        </xdr:cNvPr>
        <xdr:cNvCxnSpPr/>
      </xdr:nvCxnSpPr>
      <xdr:spPr>
        <a:xfrm flipV="1">
          <a:off x="2908300" y="6542024"/>
          <a:ext cx="889000" cy="175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37</xdr:row>
      <xdr:rowOff>104711</xdr:rowOff>
    </xdr:from>
    <xdr:to>
      <xdr:col>20</xdr:col>
      <xdr:colOff>38100</xdr:colOff>
      <xdr:row>38</xdr:row>
      <xdr:rowOff>34861</xdr:rowOff>
    </xdr:to>
    <xdr:sp macro="" textlink="">
      <xdr:nvSpPr>
        <xdr:cNvPr id="65" name="フローチャート: 判断 64">
          <a:extLst>
            <a:ext uri="{FF2B5EF4-FFF2-40B4-BE49-F238E27FC236}">
              <a16:creationId xmlns:a16="http://schemas.microsoft.com/office/drawing/2014/main" id="{00000000-0008-0000-0700-000041000000}"/>
            </a:ext>
          </a:extLst>
        </xdr:cNvPr>
        <xdr:cNvSpPr/>
      </xdr:nvSpPr>
      <xdr:spPr>
        <a:xfrm>
          <a:off x="3746500" y="64483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36</xdr:row>
      <xdr:rowOff>51388</xdr:rowOff>
    </xdr:from>
    <xdr:ext cx="469744" cy="259045"/>
    <xdr:sp macro="" textlink="">
      <xdr:nvSpPr>
        <xdr:cNvPr id="66" name="テキスト ボックス 65">
          <a:extLst>
            <a:ext uri="{FF2B5EF4-FFF2-40B4-BE49-F238E27FC236}">
              <a16:creationId xmlns:a16="http://schemas.microsoft.com/office/drawing/2014/main" id="{00000000-0008-0000-0700-000042000000}"/>
            </a:ext>
          </a:extLst>
        </xdr:cNvPr>
        <xdr:cNvSpPr txBox="1"/>
      </xdr:nvSpPr>
      <xdr:spPr>
        <a:xfrm>
          <a:off x="3562428" y="62235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38</xdr:row>
      <xdr:rowOff>44450</xdr:rowOff>
    </xdr:from>
    <xdr:to>
      <xdr:col>15</xdr:col>
      <xdr:colOff>50800</xdr:colOff>
      <xdr:row>38</xdr:row>
      <xdr:rowOff>107886</xdr:rowOff>
    </xdr:to>
    <xdr:cxnSp macro="">
      <xdr:nvCxnSpPr>
        <xdr:cNvPr id="67" name="直線コネクタ 66">
          <a:extLst>
            <a:ext uri="{FF2B5EF4-FFF2-40B4-BE49-F238E27FC236}">
              <a16:creationId xmlns:a16="http://schemas.microsoft.com/office/drawing/2014/main" id="{00000000-0008-0000-0700-000043000000}"/>
            </a:ext>
          </a:extLst>
        </xdr:cNvPr>
        <xdr:cNvCxnSpPr/>
      </xdr:nvCxnSpPr>
      <xdr:spPr>
        <a:xfrm flipV="1">
          <a:off x="2019300" y="6559550"/>
          <a:ext cx="889000" cy="634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37</xdr:row>
      <xdr:rowOff>127953</xdr:rowOff>
    </xdr:from>
    <xdr:to>
      <xdr:col>15</xdr:col>
      <xdr:colOff>101600</xdr:colOff>
      <xdr:row>38</xdr:row>
      <xdr:rowOff>58103</xdr:rowOff>
    </xdr:to>
    <xdr:sp macro="" textlink="">
      <xdr:nvSpPr>
        <xdr:cNvPr id="68" name="フローチャート: 判断 67">
          <a:extLst>
            <a:ext uri="{FF2B5EF4-FFF2-40B4-BE49-F238E27FC236}">
              <a16:creationId xmlns:a16="http://schemas.microsoft.com/office/drawing/2014/main" id="{00000000-0008-0000-0700-000044000000}"/>
            </a:ext>
          </a:extLst>
        </xdr:cNvPr>
        <xdr:cNvSpPr/>
      </xdr:nvSpPr>
      <xdr:spPr>
        <a:xfrm>
          <a:off x="2857500" y="64716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36</xdr:row>
      <xdr:rowOff>74630</xdr:rowOff>
    </xdr:from>
    <xdr:ext cx="469744" cy="259045"/>
    <xdr:sp macro="" textlink="">
      <xdr:nvSpPr>
        <xdr:cNvPr id="69" name="テキスト ボックス 68">
          <a:extLst>
            <a:ext uri="{FF2B5EF4-FFF2-40B4-BE49-F238E27FC236}">
              <a16:creationId xmlns:a16="http://schemas.microsoft.com/office/drawing/2014/main" id="{00000000-0008-0000-0700-000045000000}"/>
            </a:ext>
          </a:extLst>
        </xdr:cNvPr>
        <xdr:cNvSpPr txBox="1"/>
      </xdr:nvSpPr>
      <xdr:spPr>
        <a:xfrm>
          <a:off x="2673428" y="624683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38</xdr:row>
      <xdr:rowOff>75502</xdr:rowOff>
    </xdr:from>
    <xdr:to>
      <xdr:col>10</xdr:col>
      <xdr:colOff>114300</xdr:colOff>
      <xdr:row>38</xdr:row>
      <xdr:rowOff>107886</xdr:rowOff>
    </xdr:to>
    <xdr:cxnSp macro="">
      <xdr:nvCxnSpPr>
        <xdr:cNvPr id="70" name="直線コネクタ 69">
          <a:extLst>
            <a:ext uri="{FF2B5EF4-FFF2-40B4-BE49-F238E27FC236}">
              <a16:creationId xmlns:a16="http://schemas.microsoft.com/office/drawing/2014/main" id="{00000000-0008-0000-0700-000046000000}"/>
            </a:ext>
          </a:extLst>
        </xdr:cNvPr>
        <xdr:cNvCxnSpPr/>
      </xdr:nvCxnSpPr>
      <xdr:spPr>
        <a:xfrm>
          <a:off x="1130300" y="6590602"/>
          <a:ext cx="889000" cy="323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37</xdr:row>
      <xdr:rowOff>138621</xdr:rowOff>
    </xdr:from>
    <xdr:to>
      <xdr:col>10</xdr:col>
      <xdr:colOff>165100</xdr:colOff>
      <xdr:row>38</xdr:row>
      <xdr:rowOff>68771</xdr:rowOff>
    </xdr:to>
    <xdr:sp macro="" textlink="">
      <xdr:nvSpPr>
        <xdr:cNvPr id="71" name="フローチャート: 判断 70">
          <a:extLst>
            <a:ext uri="{FF2B5EF4-FFF2-40B4-BE49-F238E27FC236}">
              <a16:creationId xmlns:a16="http://schemas.microsoft.com/office/drawing/2014/main" id="{00000000-0008-0000-0700-000047000000}"/>
            </a:ext>
          </a:extLst>
        </xdr:cNvPr>
        <xdr:cNvSpPr/>
      </xdr:nvSpPr>
      <xdr:spPr>
        <a:xfrm>
          <a:off x="1968500" y="64822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36</xdr:row>
      <xdr:rowOff>85298</xdr:rowOff>
    </xdr:from>
    <xdr:ext cx="469744" cy="259045"/>
    <xdr:sp macro="" textlink="">
      <xdr:nvSpPr>
        <xdr:cNvPr id="72" name="テキスト ボックス 71">
          <a:extLst>
            <a:ext uri="{FF2B5EF4-FFF2-40B4-BE49-F238E27FC236}">
              <a16:creationId xmlns:a16="http://schemas.microsoft.com/office/drawing/2014/main" id="{00000000-0008-0000-0700-000048000000}"/>
            </a:ext>
          </a:extLst>
        </xdr:cNvPr>
        <xdr:cNvSpPr txBox="1"/>
      </xdr:nvSpPr>
      <xdr:spPr>
        <a:xfrm>
          <a:off x="1784428" y="62574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37</xdr:row>
      <xdr:rowOff>163767</xdr:rowOff>
    </xdr:from>
    <xdr:to>
      <xdr:col>6</xdr:col>
      <xdr:colOff>38100</xdr:colOff>
      <xdr:row>38</xdr:row>
      <xdr:rowOff>93917</xdr:rowOff>
    </xdr:to>
    <xdr:sp macro="" textlink="">
      <xdr:nvSpPr>
        <xdr:cNvPr id="73" name="フローチャート: 判断 72">
          <a:extLst>
            <a:ext uri="{FF2B5EF4-FFF2-40B4-BE49-F238E27FC236}">
              <a16:creationId xmlns:a16="http://schemas.microsoft.com/office/drawing/2014/main" id="{00000000-0008-0000-0700-000049000000}"/>
            </a:ext>
          </a:extLst>
        </xdr:cNvPr>
        <xdr:cNvSpPr/>
      </xdr:nvSpPr>
      <xdr:spPr>
        <a:xfrm>
          <a:off x="1079500" y="65074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36</xdr:row>
      <xdr:rowOff>110443</xdr:rowOff>
    </xdr:from>
    <xdr:ext cx="469744" cy="259045"/>
    <xdr:sp macro="" textlink="">
      <xdr:nvSpPr>
        <xdr:cNvPr id="74" name="テキスト ボックス 73">
          <a:extLst>
            <a:ext uri="{FF2B5EF4-FFF2-40B4-BE49-F238E27FC236}">
              <a16:creationId xmlns:a16="http://schemas.microsoft.com/office/drawing/2014/main" id="{00000000-0008-0000-0700-00004A000000}"/>
            </a:ext>
          </a:extLst>
        </xdr:cNvPr>
        <xdr:cNvSpPr txBox="1"/>
      </xdr:nvSpPr>
      <xdr:spPr>
        <a:xfrm>
          <a:off x="895428" y="628264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5" name="テキスト ボックス 74">
          <a:extLst>
            <a:ext uri="{FF2B5EF4-FFF2-40B4-BE49-F238E27FC236}">
              <a16:creationId xmlns:a16="http://schemas.microsoft.com/office/drawing/2014/main" id="{00000000-0008-0000-0700-00004B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6" name="テキスト ボックス 75">
          <a:extLst>
            <a:ext uri="{FF2B5EF4-FFF2-40B4-BE49-F238E27FC236}">
              <a16:creationId xmlns:a16="http://schemas.microsoft.com/office/drawing/2014/main" id="{00000000-0008-0000-0700-00004C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700-00004D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8" name="テキスト ボックス 77">
          <a:extLst>
            <a:ext uri="{FF2B5EF4-FFF2-40B4-BE49-F238E27FC236}">
              <a16:creationId xmlns:a16="http://schemas.microsoft.com/office/drawing/2014/main" id="{00000000-0008-0000-0700-00004E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9" name="テキスト ボックス 78">
          <a:extLst>
            <a:ext uri="{FF2B5EF4-FFF2-40B4-BE49-F238E27FC236}">
              <a16:creationId xmlns:a16="http://schemas.microsoft.com/office/drawing/2014/main" id="{00000000-0008-0000-0700-00004F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127572</xdr:rowOff>
    </xdr:from>
    <xdr:to>
      <xdr:col>24</xdr:col>
      <xdr:colOff>114300</xdr:colOff>
      <xdr:row>38</xdr:row>
      <xdr:rowOff>57722</xdr:rowOff>
    </xdr:to>
    <xdr:sp macro="" textlink="">
      <xdr:nvSpPr>
        <xdr:cNvPr id="80" name="楕円 79">
          <a:extLst>
            <a:ext uri="{FF2B5EF4-FFF2-40B4-BE49-F238E27FC236}">
              <a16:creationId xmlns:a16="http://schemas.microsoft.com/office/drawing/2014/main" id="{00000000-0008-0000-0700-000050000000}"/>
            </a:ext>
          </a:extLst>
        </xdr:cNvPr>
        <xdr:cNvSpPr/>
      </xdr:nvSpPr>
      <xdr:spPr>
        <a:xfrm>
          <a:off x="4584700" y="64712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37</xdr:row>
      <xdr:rowOff>105999</xdr:rowOff>
    </xdr:from>
    <xdr:ext cx="469744" cy="259045"/>
    <xdr:sp macro="" textlink="">
      <xdr:nvSpPr>
        <xdr:cNvPr id="81" name="議会費該当値テキスト">
          <a:extLst>
            <a:ext uri="{FF2B5EF4-FFF2-40B4-BE49-F238E27FC236}">
              <a16:creationId xmlns:a16="http://schemas.microsoft.com/office/drawing/2014/main" id="{00000000-0008-0000-0700-000051000000}"/>
            </a:ext>
          </a:extLst>
        </xdr:cNvPr>
        <xdr:cNvSpPr txBox="1"/>
      </xdr:nvSpPr>
      <xdr:spPr>
        <a:xfrm>
          <a:off x="4686300" y="644964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5,097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37</xdr:row>
      <xdr:rowOff>147574</xdr:rowOff>
    </xdr:from>
    <xdr:to>
      <xdr:col>20</xdr:col>
      <xdr:colOff>38100</xdr:colOff>
      <xdr:row>38</xdr:row>
      <xdr:rowOff>77724</xdr:rowOff>
    </xdr:to>
    <xdr:sp macro="" textlink="">
      <xdr:nvSpPr>
        <xdr:cNvPr id="82" name="楕円 81">
          <a:extLst>
            <a:ext uri="{FF2B5EF4-FFF2-40B4-BE49-F238E27FC236}">
              <a16:creationId xmlns:a16="http://schemas.microsoft.com/office/drawing/2014/main" id="{00000000-0008-0000-0700-000052000000}"/>
            </a:ext>
          </a:extLst>
        </xdr:cNvPr>
        <xdr:cNvSpPr/>
      </xdr:nvSpPr>
      <xdr:spPr>
        <a:xfrm>
          <a:off x="3746500" y="64912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38</xdr:row>
      <xdr:rowOff>68851</xdr:rowOff>
    </xdr:from>
    <xdr:ext cx="469744" cy="259045"/>
    <xdr:sp macro="" textlink="">
      <xdr:nvSpPr>
        <xdr:cNvPr id="83" name="テキスト ボックス 82">
          <a:extLst>
            <a:ext uri="{FF2B5EF4-FFF2-40B4-BE49-F238E27FC236}">
              <a16:creationId xmlns:a16="http://schemas.microsoft.com/office/drawing/2014/main" id="{00000000-0008-0000-0700-000053000000}"/>
            </a:ext>
          </a:extLst>
        </xdr:cNvPr>
        <xdr:cNvSpPr txBox="1"/>
      </xdr:nvSpPr>
      <xdr:spPr>
        <a:xfrm>
          <a:off x="3562428" y="65839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37</xdr:row>
      <xdr:rowOff>165100</xdr:rowOff>
    </xdr:from>
    <xdr:to>
      <xdr:col>15</xdr:col>
      <xdr:colOff>101600</xdr:colOff>
      <xdr:row>38</xdr:row>
      <xdr:rowOff>95250</xdr:rowOff>
    </xdr:to>
    <xdr:sp macro="" textlink="">
      <xdr:nvSpPr>
        <xdr:cNvPr id="84" name="楕円 83">
          <a:extLst>
            <a:ext uri="{FF2B5EF4-FFF2-40B4-BE49-F238E27FC236}">
              <a16:creationId xmlns:a16="http://schemas.microsoft.com/office/drawing/2014/main" id="{00000000-0008-0000-0700-000054000000}"/>
            </a:ext>
          </a:extLst>
        </xdr:cNvPr>
        <xdr:cNvSpPr/>
      </xdr:nvSpPr>
      <xdr:spPr>
        <a:xfrm>
          <a:off x="2857500" y="65087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38</xdr:row>
      <xdr:rowOff>86377</xdr:rowOff>
    </xdr:from>
    <xdr:ext cx="469744" cy="259045"/>
    <xdr:sp macro="" textlink="">
      <xdr:nvSpPr>
        <xdr:cNvPr id="85" name="テキスト ボックス 84">
          <a:extLst>
            <a:ext uri="{FF2B5EF4-FFF2-40B4-BE49-F238E27FC236}">
              <a16:creationId xmlns:a16="http://schemas.microsoft.com/office/drawing/2014/main" id="{00000000-0008-0000-0700-000055000000}"/>
            </a:ext>
          </a:extLst>
        </xdr:cNvPr>
        <xdr:cNvSpPr txBox="1"/>
      </xdr:nvSpPr>
      <xdr:spPr>
        <a:xfrm>
          <a:off x="2673428" y="66014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38</xdr:row>
      <xdr:rowOff>57086</xdr:rowOff>
    </xdr:from>
    <xdr:to>
      <xdr:col>10</xdr:col>
      <xdr:colOff>165100</xdr:colOff>
      <xdr:row>38</xdr:row>
      <xdr:rowOff>158686</xdr:rowOff>
    </xdr:to>
    <xdr:sp macro="" textlink="">
      <xdr:nvSpPr>
        <xdr:cNvPr id="86" name="楕円 85">
          <a:extLst>
            <a:ext uri="{FF2B5EF4-FFF2-40B4-BE49-F238E27FC236}">
              <a16:creationId xmlns:a16="http://schemas.microsoft.com/office/drawing/2014/main" id="{00000000-0008-0000-0700-000056000000}"/>
            </a:ext>
          </a:extLst>
        </xdr:cNvPr>
        <xdr:cNvSpPr/>
      </xdr:nvSpPr>
      <xdr:spPr>
        <a:xfrm>
          <a:off x="1968500" y="65721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38</xdr:row>
      <xdr:rowOff>149813</xdr:rowOff>
    </xdr:from>
    <xdr:ext cx="469744" cy="259045"/>
    <xdr:sp macro="" textlink="">
      <xdr:nvSpPr>
        <xdr:cNvPr id="87" name="テキスト ボックス 86">
          <a:extLst>
            <a:ext uri="{FF2B5EF4-FFF2-40B4-BE49-F238E27FC236}">
              <a16:creationId xmlns:a16="http://schemas.microsoft.com/office/drawing/2014/main" id="{00000000-0008-0000-0700-000057000000}"/>
            </a:ext>
          </a:extLst>
        </xdr:cNvPr>
        <xdr:cNvSpPr txBox="1"/>
      </xdr:nvSpPr>
      <xdr:spPr>
        <a:xfrm>
          <a:off x="1784428" y="66649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38</xdr:row>
      <xdr:rowOff>24702</xdr:rowOff>
    </xdr:from>
    <xdr:to>
      <xdr:col>6</xdr:col>
      <xdr:colOff>38100</xdr:colOff>
      <xdr:row>38</xdr:row>
      <xdr:rowOff>126302</xdr:rowOff>
    </xdr:to>
    <xdr:sp macro="" textlink="">
      <xdr:nvSpPr>
        <xdr:cNvPr id="88" name="楕円 87">
          <a:extLst>
            <a:ext uri="{FF2B5EF4-FFF2-40B4-BE49-F238E27FC236}">
              <a16:creationId xmlns:a16="http://schemas.microsoft.com/office/drawing/2014/main" id="{00000000-0008-0000-0700-000058000000}"/>
            </a:ext>
          </a:extLst>
        </xdr:cNvPr>
        <xdr:cNvSpPr/>
      </xdr:nvSpPr>
      <xdr:spPr>
        <a:xfrm>
          <a:off x="1079500" y="65398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38</xdr:row>
      <xdr:rowOff>117429</xdr:rowOff>
    </xdr:from>
    <xdr:ext cx="469744" cy="259045"/>
    <xdr:sp macro="" textlink="">
      <xdr:nvSpPr>
        <xdr:cNvPr id="89" name="テキスト ボックス 88">
          <a:extLst>
            <a:ext uri="{FF2B5EF4-FFF2-40B4-BE49-F238E27FC236}">
              <a16:creationId xmlns:a16="http://schemas.microsoft.com/office/drawing/2014/main" id="{00000000-0008-0000-0700-000059000000}"/>
            </a:ext>
          </a:extLst>
        </xdr:cNvPr>
        <xdr:cNvSpPr txBox="1"/>
      </xdr:nvSpPr>
      <xdr:spPr>
        <a:xfrm>
          <a:off x="895428" y="663252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0" name="正方形/長方形 89">
          <a:extLst>
            <a:ext uri="{FF2B5EF4-FFF2-40B4-BE49-F238E27FC236}">
              <a16:creationId xmlns:a16="http://schemas.microsoft.com/office/drawing/2014/main" id="{00000000-0008-0000-0700-00005A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総務費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1" name="正方形/長方形 90">
          <a:extLst>
            <a:ext uri="{FF2B5EF4-FFF2-40B4-BE49-F238E27FC236}">
              <a16:creationId xmlns:a16="http://schemas.microsoft.com/office/drawing/2014/main" id="{00000000-0008-0000-0700-00005B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2" name="正方形/長方形 91">
          <a:extLst>
            <a:ext uri="{FF2B5EF4-FFF2-40B4-BE49-F238E27FC236}">
              <a16:creationId xmlns:a16="http://schemas.microsoft.com/office/drawing/2014/main" id="{00000000-0008-0000-0700-00005C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3" name="正方形/長方形 92">
          <a:extLst>
            <a:ext uri="{FF2B5EF4-FFF2-40B4-BE49-F238E27FC236}">
              <a16:creationId xmlns:a16="http://schemas.microsoft.com/office/drawing/2014/main" id="{00000000-0008-0000-0700-00005D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4" name="正方形/長方形 93">
          <a:extLst>
            <a:ext uri="{FF2B5EF4-FFF2-40B4-BE49-F238E27FC236}">
              <a16:creationId xmlns:a16="http://schemas.microsoft.com/office/drawing/2014/main" id="{00000000-0008-0000-0700-00005E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69,858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5" name="正方形/長方形 94">
          <a:extLst>
            <a:ext uri="{FF2B5EF4-FFF2-40B4-BE49-F238E27FC236}">
              <a16:creationId xmlns:a16="http://schemas.microsoft.com/office/drawing/2014/main" id="{00000000-0008-0000-0700-00005F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6" name="正方形/長方形 95">
          <a:extLst>
            <a:ext uri="{FF2B5EF4-FFF2-40B4-BE49-F238E27FC236}">
              <a16:creationId xmlns:a16="http://schemas.microsoft.com/office/drawing/2014/main" id="{00000000-0008-0000-0700-000060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72,321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7" name="正方形/長方形 96">
          <a:extLst>
            <a:ext uri="{FF2B5EF4-FFF2-40B4-BE49-F238E27FC236}">
              <a16:creationId xmlns:a16="http://schemas.microsoft.com/office/drawing/2014/main" id="{00000000-0008-0000-0700-000061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8" name="テキスト ボックス 97">
          <a:extLst>
            <a:ext uri="{FF2B5EF4-FFF2-40B4-BE49-F238E27FC236}">
              <a16:creationId xmlns:a16="http://schemas.microsoft.com/office/drawing/2014/main" id="{00000000-0008-0000-0700-000062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9" name="直線コネクタ 98">
          <a:extLst>
            <a:ext uri="{FF2B5EF4-FFF2-40B4-BE49-F238E27FC236}">
              <a16:creationId xmlns:a16="http://schemas.microsoft.com/office/drawing/2014/main" id="{00000000-0008-0000-0700-000063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59</xdr:row>
      <xdr:rowOff>44450</xdr:rowOff>
    </xdr:from>
    <xdr:to>
      <xdr:col>28</xdr:col>
      <xdr:colOff>114300</xdr:colOff>
      <xdr:row>59</xdr:row>
      <xdr:rowOff>44450</xdr:rowOff>
    </xdr:to>
    <xdr:cxnSp macro="">
      <xdr:nvCxnSpPr>
        <xdr:cNvPr id="100" name="直線コネクタ 99">
          <a:extLst>
            <a:ext uri="{FF2B5EF4-FFF2-40B4-BE49-F238E27FC236}">
              <a16:creationId xmlns:a16="http://schemas.microsoft.com/office/drawing/2014/main" id="{00000000-0008-0000-0700-000064000000}"/>
            </a:ext>
          </a:extLst>
        </xdr:cNvPr>
        <xdr:cNvCxnSpPr/>
      </xdr:nvCxnSpPr>
      <xdr:spPr>
        <a:xfrm>
          <a:off x="762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58</xdr:row>
      <xdr:rowOff>73677</xdr:rowOff>
    </xdr:from>
    <xdr:ext cx="248786" cy="259045"/>
    <xdr:sp macro="" textlink="">
      <xdr:nvSpPr>
        <xdr:cNvPr id="101" name="テキスト ボックス 100">
          <a:extLst>
            <a:ext uri="{FF2B5EF4-FFF2-40B4-BE49-F238E27FC236}">
              <a16:creationId xmlns:a16="http://schemas.microsoft.com/office/drawing/2014/main" id="{00000000-0008-0000-0700-000065000000}"/>
            </a:ext>
          </a:extLst>
        </xdr:cNvPr>
        <xdr:cNvSpPr txBox="1"/>
      </xdr:nvSpPr>
      <xdr:spPr>
        <a:xfrm>
          <a:off x="513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6350</xdr:rowOff>
    </xdr:from>
    <xdr:to>
      <xdr:col>28</xdr:col>
      <xdr:colOff>114300</xdr:colOff>
      <xdr:row>57</xdr:row>
      <xdr:rowOff>6350</xdr:rowOff>
    </xdr:to>
    <xdr:cxnSp macro="">
      <xdr:nvCxnSpPr>
        <xdr:cNvPr id="102" name="直線コネクタ 101">
          <a:extLst>
            <a:ext uri="{FF2B5EF4-FFF2-40B4-BE49-F238E27FC236}">
              <a16:creationId xmlns:a16="http://schemas.microsoft.com/office/drawing/2014/main" id="{00000000-0008-0000-0700-000066000000}"/>
            </a:ext>
          </a:extLst>
        </xdr:cNvPr>
        <xdr:cNvCxnSpPr/>
      </xdr:nvCxnSpPr>
      <xdr:spPr>
        <a:xfrm>
          <a:off x="762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56</xdr:row>
      <xdr:rowOff>35577</xdr:rowOff>
    </xdr:from>
    <xdr:ext cx="595419" cy="259045"/>
    <xdr:sp macro="" textlink="">
      <xdr:nvSpPr>
        <xdr:cNvPr id="103" name="テキスト ボックス 102">
          <a:extLst>
            <a:ext uri="{FF2B5EF4-FFF2-40B4-BE49-F238E27FC236}">
              <a16:creationId xmlns:a16="http://schemas.microsoft.com/office/drawing/2014/main" id="{00000000-0008-0000-0700-000067000000}"/>
            </a:ext>
          </a:extLst>
        </xdr:cNvPr>
        <xdr:cNvSpPr txBox="1"/>
      </xdr:nvSpPr>
      <xdr:spPr>
        <a:xfrm>
          <a:off x="166581" y="963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54</xdr:row>
      <xdr:rowOff>139700</xdr:rowOff>
    </xdr:from>
    <xdr:to>
      <xdr:col>28</xdr:col>
      <xdr:colOff>114300</xdr:colOff>
      <xdr:row>54</xdr:row>
      <xdr:rowOff>139700</xdr:rowOff>
    </xdr:to>
    <xdr:cxnSp macro="">
      <xdr:nvCxnSpPr>
        <xdr:cNvPr id="104" name="直線コネクタ 103">
          <a:extLst>
            <a:ext uri="{FF2B5EF4-FFF2-40B4-BE49-F238E27FC236}">
              <a16:creationId xmlns:a16="http://schemas.microsoft.com/office/drawing/2014/main" id="{00000000-0008-0000-0700-000068000000}"/>
            </a:ext>
          </a:extLst>
        </xdr:cNvPr>
        <xdr:cNvCxnSpPr/>
      </xdr:nvCxnSpPr>
      <xdr:spPr>
        <a:xfrm>
          <a:off x="762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168927</xdr:rowOff>
    </xdr:from>
    <xdr:ext cx="595419" cy="259045"/>
    <xdr:sp macro="" textlink="">
      <xdr:nvSpPr>
        <xdr:cNvPr id="105" name="テキスト ボックス 104">
          <a:extLst>
            <a:ext uri="{FF2B5EF4-FFF2-40B4-BE49-F238E27FC236}">
              <a16:creationId xmlns:a16="http://schemas.microsoft.com/office/drawing/2014/main" id="{00000000-0008-0000-0700-000069000000}"/>
            </a:ext>
          </a:extLst>
        </xdr:cNvPr>
        <xdr:cNvSpPr txBox="1"/>
      </xdr:nvSpPr>
      <xdr:spPr>
        <a:xfrm>
          <a:off x="166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52</xdr:row>
      <xdr:rowOff>101600</xdr:rowOff>
    </xdr:from>
    <xdr:to>
      <xdr:col>28</xdr:col>
      <xdr:colOff>114300</xdr:colOff>
      <xdr:row>52</xdr:row>
      <xdr:rowOff>101600</xdr:rowOff>
    </xdr:to>
    <xdr:cxnSp macro="">
      <xdr:nvCxnSpPr>
        <xdr:cNvPr id="106" name="直線コネクタ 105">
          <a:extLst>
            <a:ext uri="{FF2B5EF4-FFF2-40B4-BE49-F238E27FC236}">
              <a16:creationId xmlns:a16="http://schemas.microsoft.com/office/drawing/2014/main" id="{00000000-0008-0000-0700-00006A000000}"/>
            </a:ext>
          </a:extLst>
        </xdr:cNvPr>
        <xdr:cNvCxnSpPr/>
      </xdr:nvCxnSpPr>
      <xdr:spPr>
        <a:xfrm>
          <a:off x="762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130827</xdr:rowOff>
    </xdr:from>
    <xdr:ext cx="595419" cy="259045"/>
    <xdr:sp macro="" textlink="">
      <xdr:nvSpPr>
        <xdr:cNvPr id="107" name="テキスト ボックス 106">
          <a:extLst>
            <a:ext uri="{FF2B5EF4-FFF2-40B4-BE49-F238E27FC236}">
              <a16:creationId xmlns:a16="http://schemas.microsoft.com/office/drawing/2014/main" id="{00000000-0008-0000-0700-00006B000000}"/>
            </a:ext>
          </a:extLst>
        </xdr:cNvPr>
        <xdr:cNvSpPr txBox="1"/>
      </xdr:nvSpPr>
      <xdr:spPr>
        <a:xfrm>
          <a:off x="166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63500</xdr:rowOff>
    </xdr:from>
    <xdr:to>
      <xdr:col>28</xdr:col>
      <xdr:colOff>114300</xdr:colOff>
      <xdr:row>50</xdr:row>
      <xdr:rowOff>63500</xdr:rowOff>
    </xdr:to>
    <xdr:cxnSp macro="">
      <xdr:nvCxnSpPr>
        <xdr:cNvPr id="108" name="直線コネクタ 107">
          <a:extLst>
            <a:ext uri="{FF2B5EF4-FFF2-40B4-BE49-F238E27FC236}">
              <a16:creationId xmlns:a16="http://schemas.microsoft.com/office/drawing/2014/main" id="{00000000-0008-0000-0700-00006C000000}"/>
            </a:ext>
          </a:extLst>
        </xdr:cNvPr>
        <xdr:cNvCxnSpPr/>
      </xdr:nvCxnSpPr>
      <xdr:spPr>
        <a:xfrm>
          <a:off x="762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49</xdr:row>
      <xdr:rowOff>92727</xdr:rowOff>
    </xdr:from>
    <xdr:ext cx="685572" cy="259045"/>
    <xdr:sp macro="" textlink="">
      <xdr:nvSpPr>
        <xdr:cNvPr id="109" name="テキスト ボックス 108">
          <a:extLst>
            <a:ext uri="{FF2B5EF4-FFF2-40B4-BE49-F238E27FC236}">
              <a16:creationId xmlns:a16="http://schemas.microsoft.com/office/drawing/2014/main" id="{00000000-0008-0000-0700-00006D000000}"/>
            </a:ext>
          </a:extLst>
        </xdr:cNvPr>
        <xdr:cNvSpPr txBox="1"/>
      </xdr:nvSpPr>
      <xdr:spPr>
        <a:xfrm>
          <a:off x="76428" y="8493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0" name="直線コネクタ 109">
          <a:extLst>
            <a:ext uri="{FF2B5EF4-FFF2-40B4-BE49-F238E27FC236}">
              <a16:creationId xmlns:a16="http://schemas.microsoft.com/office/drawing/2014/main" id="{00000000-0008-0000-0700-00006E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47</xdr:row>
      <xdr:rowOff>54627</xdr:rowOff>
    </xdr:from>
    <xdr:ext cx="685572" cy="259045"/>
    <xdr:sp macro="" textlink="">
      <xdr:nvSpPr>
        <xdr:cNvPr id="111" name="テキスト ボックス 110">
          <a:extLst>
            <a:ext uri="{FF2B5EF4-FFF2-40B4-BE49-F238E27FC236}">
              <a16:creationId xmlns:a16="http://schemas.microsoft.com/office/drawing/2014/main" id="{00000000-0008-0000-0700-00006F000000}"/>
            </a:ext>
          </a:extLst>
        </xdr:cNvPr>
        <xdr:cNvSpPr txBox="1"/>
      </xdr:nvSpPr>
      <xdr:spPr>
        <a:xfrm>
          <a:off x="76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2" name="総務費グラフ枠">
          <a:extLst>
            <a:ext uri="{FF2B5EF4-FFF2-40B4-BE49-F238E27FC236}">
              <a16:creationId xmlns:a16="http://schemas.microsoft.com/office/drawing/2014/main" id="{00000000-0008-0000-0700-000070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50</xdr:row>
      <xdr:rowOff>67564</xdr:rowOff>
    </xdr:from>
    <xdr:to>
      <xdr:col>24</xdr:col>
      <xdr:colOff>62865</xdr:colOff>
      <xdr:row>58</xdr:row>
      <xdr:rowOff>156214</xdr:rowOff>
    </xdr:to>
    <xdr:cxnSp macro="">
      <xdr:nvCxnSpPr>
        <xdr:cNvPr id="113" name="直線コネクタ 112">
          <a:extLst>
            <a:ext uri="{FF2B5EF4-FFF2-40B4-BE49-F238E27FC236}">
              <a16:creationId xmlns:a16="http://schemas.microsoft.com/office/drawing/2014/main" id="{00000000-0008-0000-0700-000071000000}"/>
            </a:ext>
          </a:extLst>
        </xdr:cNvPr>
        <xdr:cNvCxnSpPr/>
      </xdr:nvCxnSpPr>
      <xdr:spPr>
        <a:xfrm flipV="1">
          <a:off x="4633595" y="8640064"/>
          <a:ext cx="1270" cy="14602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160041</xdr:rowOff>
    </xdr:from>
    <xdr:ext cx="534377" cy="259045"/>
    <xdr:sp macro="" textlink="">
      <xdr:nvSpPr>
        <xdr:cNvPr id="114" name="総務費最小値テキスト">
          <a:extLst>
            <a:ext uri="{FF2B5EF4-FFF2-40B4-BE49-F238E27FC236}">
              <a16:creationId xmlns:a16="http://schemas.microsoft.com/office/drawing/2014/main" id="{00000000-0008-0000-0700-000072000000}"/>
            </a:ext>
          </a:extLst>
        </xdr:cNvPr>
        <xdr:cNvSpPr txBox="1"/>
      </xdr:nvSpPr>
      <xdr:spPr>
        <a:xfrm>
          <a:off x="4686300" y="101041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46,997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58</xdr:row>
      <xdr:rowOff>156214</xdr:rowOff>
    </xdr:from>
    <xdr:to>
      <xdr:col>24</xdr:col>
      <xdr:colOff>152400</xdr:colOff>
      <xdr:row>58</xdr:row>
      <xdr:rowOff>156214</xdr:rowOff>
    </xdr:to>
    <xdr:cxnSp macro="">
      <xdr:nvCxnSpPr>
        <xdr:cNvPr id="115" name="直線コネクタ 114">
          <a:extLst>
            <a:ext uri="{FF2B5EF4-FFF2-40B4-BE49-F238E27FC236}">
              <a16:creationId xmlns:a16="http://schemas.microsoft.com/office/drawing/2014/main" id="{00000000-0008-0000-0700-000073000000}"/>
            </a:ext>
          </a:extLst>
        </xdr:cNvPr>
        <xdr:cNvCxnSpPr/>
      </xdr:nvCxnSpPr>
      <xdr:spPr>
        <a:xfrm>
          <a:off x="4546600" y="101003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49</xdr:row>
      <xdr:rowOff>14241</xdr:rowOff>
    </xdr:from>
    <xdr:ext cx="690189" cy="259045"/>
    <xdr:sp macro="" textlink="">
      <xdr:nvSpPr>
        <xdr:cNvPr id="116" name="総務費最大値テキスト">
          <a:extLst>
            <a:ext uri="{FF2B5EF4-FFF2-40B4-BE49-F238E27FC236}">
              <a16:creationId xmlns:a16="http://schemas.microsoft.com/office/drawing/2014/main" id="{00000000-0008-0000-0700-000074000000}"/>
            </a:ext>
          </a:extLst>
        </xdr:cNvPr>
        <xdr:cNvSpPr txBox="1"/>
      </xdr:nvSpPr>
      <xdr:spPr>
        <a:xfrm>
          <a:off x="4686300" y="8415291"/>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1,196,800</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50</xdr:row>
      <xdr:rowOff>67564</xdr:rowOff>
    </xdr:from>
    <xdr:to>
      <xdr:col>24</xdr:col>
      <xdr:colOff>152400</xdr:colOff>
      <xdr:row>50</xdr:row>
      <xdr:rowOff>67564</xdr:rowOff>
    </xdr:to>
    <xdr:cxnSp macro="">
      <xdr:nvCxnSpPr>
        <xdr:cNvPr id="117" name="直線コネクタ 116">
          <a:extLst>
            <a:ext uri="{FF2B5EF4-FFF2-40B4-BE49-F238E27FC236}">
              <a16:creationId xmlns:a16="http://schemas.microsoft.com/office/drawing/2014/main" id="{00000000-0008-0000-0700-000075000000}"/>
            </a:ext>
          </a:extLst>
        </xdr:cNvPr>
        <xdr:cNvCxnSpPr/>
      </xdr:nvCxnSpPr>
      <xdr:spPr>
        <a:xfrm>
          <a:off x="4546600" y="86400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57</xdr:row>
      <xdr:rowOff>153821</xdr:rowOff>
    </xdr:from>
    <xdr:to>
      <xdr:col>24</xdr:col>
      <xdr:colOff>63500</xdr:colOff>
      <xdr:row>58</xdr:row>
      <xdr:rowOff>2105</xdr:rowOff>
    </xdr:to>
    <xdr:cxnSp macro="">
      <xdr:nvCxnSpPr>
        <xdr:cNvPr id="118" name="直線コネクタ 117">
          <a:extLst>
            <a:ext uri="{FF2B5EF4-FFF2-40B4-BE49-F238E27FC236}">
              <a16:creationId xmlns:a16="http://schemas.microsoft.com/office/drawing/2014/main" id="{00000000-0008-0000-0700-000076000000}"/>
            </a:ext>
          </a:extLst>
        </xdr:cNvPr>
        <xdr:cNvCxnSpPr/>
      </xdr:nvCxnSpPr>
      <xdr:spPr>
        <a:xfrm flipV="1">
          <a:off x="3797300" y="9926471"/>
          <a:ext cx="838200" cy="197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57</xdr:row>
      <xdr:rowOff>136871</xdr:rowOff>
    </xdr:from>
    <xdr:ext cx="599010" cy="259045"/>
    <xdr:sp macro="" textlink="">
      <xdr:nvSpPr>
        <xdr:cNvPr id="119" name="総務費平均値テキスト">
          <a:extLst>
            <a:ext uri="{FF2B5EF4-FFF2-40B4-BE49-F238E27FC236}">
              <a16:creationId xmlns:a16="http://schemas.microsoft.com/office/drawing/2014/main" id="{00000000-0008-0000-0700-000077000000}"/>
            </a:ext>
          </a:extLst>
        </xdr:cNvPr>
        <xdr:cNvSpPr txBox="1"/>
      </xdr:nvSpPr>
      <xdr:spPr>
        <a:xfrm>
          <a:off x="4686300" y="9909521"/>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140,241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158444</xdr:rowOff>
    </xdr:from>
    <xdr:to>
      <xdr:col>24</xdr:col>
      <xdr:colOff>114300</xdr:colOff>
      <xdr:row>58</xdr:row>
      <xdr:rowOff>88594</xdr:rowOff>
    </xdr:to>
    <xdr:sp macro="" textlink="">
      <xdr:nvSpPr>
        <xdr:cNvPr id="120" name="フローチャート: 判断 119">
          <a:extLst>
            <a:ext uri="{FF2B5EF4-FFF2-40B4-BE49-F238E27FC236}">
              <a16:creationId xmlns:a16="http://schemas.microsoft.com/office/drawing/2014/main" id="{00000000-0008-0000-0700-000078000000}"/>
            </a:ext>
          </a:extLst>
        </xdr:cNvPr>
        <xdr:cNvSpPr/>
      </xdr:nvSpPr>
      <xdr:spPr>
        <a:xfrm>
          <a:off x="4584700" y="99310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57</xdr:row>
      <xdr:rowOff>159738</xdr:rowOff>
    </xdr:from>
    <xdr:to>
      <xdr:col>19</xdr:col>
      <xdr:colOff>177800</xdr:colOff>
      <xdr:row>58</xdr:row>
      <xdr:rowOff>2105</xdr:rowOff>
    </xdr:to>
    <xdr:cxnSp macro="">
      <xdr:nvCxnSpPr>
        <xdr:cNvPr id="121" name="直線コネクタ 120">
          <a:extLst>
            <a:ext uri="{FF2B5EF4-FFF2-40B4-BE49-F238E27FC236}">
              <a16:creationId xmlns:a16="http://schemas.microsoft.com/office/drawing/2014/main" id="{00000000-0008-0000-0700-000079000000}"/>
            </a:ext>
          </a:extLst>
        </xdr:cNvPr>
        <xdr:cNvCxnSpPr/>
      </xdr:nvCxnSpPr>
      <xdr:spPr>
        <a:xfrm>
          <a:off x="2908300" y="9932388"/>
          <a:ext cx="889000" cy="138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57</xdr:row>
      <xdr:rowOff>165064</xdr:rowOff>
    </xdr:from>
    <xdr:to>
      <xdr:col>20</xdr:col>
      <xdr:colOff>38100</xdr:colOff>
      <xdr:row>58</xdr:row>
      <xdr:rowOff>95214</xdr:rowOff>
    </xdr:to>
    <xdr:sp macro="" textlink="">
      <xdr:nvSpPr>
        <xdr:cNvPr id="122" name="フローチャート: 判断 121">
          <a:extLst>
            <a:ext uri="{FF2B5EF4-FFF2-40B4-BE49-F238E27FC236}">
              <a16:creationId xmlns:a16="http://schemas.microsoft.com/office/drawing/2014/main" id="{00000000-0008-0000-0700-00007A000000}"/>
            </a:ext>
          </a:extLst>
        </xdr:cNvPr>
        <xdr:cNvSpPr/>
      </xdr:nvSpPr>
      <xdr:spPr>
        <a:xfrm>
          <a:off x="3746500" y="99377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58</xdr:row>
      <xdr:rowOff>86341</xdr:rowOff>
    </xdr:from>
    <xdr:ext cx="599010" cy="259045"/>
    <xdr:sp macro="" textlink="">
      <xdr:nvSpPr>
        <xdr:cNvPr id="123" name="テキスト ボックス 122">
          <a:extLst>
            <a:ext uri="{FF2B5EF4-FFF2-40B4-BE49-F238E27FC236}">
              <a16:creationId xmlns:a16="http://schemas.microsoft.com/office/drawing/2014/main" id="{00000000-0008-0000-0700-00007B000000}"/>
            </a:ext>
          </a:extLst>
        </xdr:cNvPr>
        <xdr:cNvSpPr txBox="1"/>
      </xdr:nvSpPr>
      <xdr:spPr>
        <a:xfrm>
          <a:off x="3497795" y="1003044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135,028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57</xdr:row>
      <xdr:rowOff>159738</xdr:rowOff>
    </xdr:from>
    <xdr:to>
      <xdr:col>15</xdr:col>
      <xdr:colOff>50800</xdr:colOff>
      <xdr:row>57</xdr:row>
      <xdr:rowOff>161839</xdr:rowOff>
    </xdr:to>
    <xdr:cxnSp macro="">
      <xdr:nvCxnSpPr>
        <xdr:cNvPr id="124" name="直線コネクタ 123">
          <a:extLst>
            <a:ext uri="{FF2B5EF4-FFF2-40B4-BE49-F238E27FC236}">
              <a16:creationId xmlns:a16="http://schemas.microsoft.com/office/drawing/2014/main" id="{00000000-0008-0000-0700-00007C000000}"/>
            </a:ext>
          </a:extLst>
        </xdr:cNvPr>
        <xdr:cNvCxnSpPr/>
      </xdr:nvCxnSpPr>
      <xdr:spPr>
        <a:xfrm flipV="1">
          <a:off x="2019300" y="9932388"/>
          <a:ext cx="889000" cy="21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57</xdr:row>
      <xdr:rowOff>169532</xdr:rowOff>
    </xdr:from>
    <xdr:to>
      <xdr:col>15</xdr:col>
      <xdr:colOff>101600</xdr:colOff>
      <xdr:row>58</xdr:row>
      <xdr:rowOff>99682</xdr:rowOff>
    </xdr:to>
    <xdr:sp macro="" textlink="">
      <xdr:nvSpPr>
        <xdr:cNvPr id="125" name="フローチャート: 判断 124">
          <a:extLst>
            <a:ext uri="{FF2B5EF4-FFF2-40B4-BE49-F238E27FC236}">
              <a16:creationId xmlns:a16="http://schemas.microsoft.com/office/drawing/2014/main" id="{00000000-0008-0000-0700-00007D000000}"/>
            </a:ext>
          </a:extLst>
        </xdr:cNvPr>
        <xdr:cNvSpPr/>
      </xdr:nvSpPr>
      <xdr:spPr>
        <a:xfrm>
          <a:off x="2857500" y="99421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58</xdr:row>
      <xdr:rowOff>90809</xdr:rowOff>
    </xdr:from>
    <xdr:ext cx="599010" cy="259045"/>
    <xdr:sp macro="" textlink="">
      <xdr:nvSpPr>
        <xdr:cNvPr id="126" name="テキスト ボックス 125">
          <a:extLst>
            <a:ext uri="{FF2B5EF4-FFF2-40B4-BE49-F238E27FC236}">
              <a16:creationId xmlns:a16="http://schemas.microsoft.com/office/drawing/2014/main" id="{00000000-0008-0000-0700-00007E000000}"/>
            </a:ext>
          </a:extLst>
        </xdr:cNvPr>
        <xdr:cNvSpPr txBox="1"/>
      </xdr:nvSpPr>
      <xdr:spPr>
        <a:xfrm>
          <a:off x="2608795" y="1003490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131,510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57</xdr:row>
      <xdr:rowOff>101333</xdr:rowOff>
    </xdr:from>
    <xdr:to>
      <xdr:col>10</xdr:col>
      <xdr:colOff>114300</xdr:colOff>
      <xdr:row>57</xdr:row>
      <xdr:rowOff>161839</xdr:rowOff>
    </xdr:to>
    <xdr:cxnSp macro="">
      <xdr:nvCxnSpPr>
        <xdr:cNvPr id="127" name="直線コネクタ 126">
          <a:extLst>
            <a:ext uri="{FF2B5EF4-FFF2-40B4-BE49-F238E27FC236}">
              <a16:creationId xmlns:a16="http://schemas.microsoft.com/office/drawing/2014/main" id="{00000000-0008-0000-0700-00007F000000}"/>
            </a:ext>
          </a:extLst>
        </xdr:cNvPr>
        <xdr:cNvCxnSpPr/>
      </xdr:nvCxnSpPr>
      <xdr:spPr>
        <a:xfrm>
          <a:off x="1130300" y="9873983"/>
          <a:ext cx="889000" cy="605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57</xdr:row>
      <xdr:rowOff>166026</xdr:rowOff>
    </xdr:from>
    <xdr:to>
      <xdr:col>10</xdr:col>
      <xdr:colOff>165100</xdr:colOff>
      <xdr:row>58</xdr:row>
      <xdr:rowOff>96176</xdr:rowOff>
    </xdr:to>
    <xdr:sp macro="" textlink="">
      <xdr:nvSpPr>
        <xdr:cNvPr id="128" name="フローチャート: 判断 127">
          <a:extLst>
            <a:ext uri="{FF2B5EF4-FFF2-40B4-BE49-F238E27FC236}">
              <a16:creationId xmlns:a16="http://schemas.microsoft.com/office/drawing/2014/main" id="{00000000-0008-0000-0700-000080000000}"/>
            </a:ext>
          </a:extLst>
        </xdr:cNvPr>
        <xdr:cNvSpPr/>
      </xdr:nvSpPr>
      <xdr:spPr>
        <a:xfrm>
          <a:off x="1968500" y="99386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58</xdr:row>
      <xdr:rowOff>87303</xdr:rowOff>
    </xdr:from>
    <xdr:ext cx="599010" cy="259045"/>
    <xdr:sp macro="" textlink="">
      <xdr:nvSpPr>
        <xdr:cNvPr id="129" name="テキスト ボックス 128">
          <a:extLst>
            <a:ext uri="{FF2B5EF4-FFF2-40B4-BE49-F238E27FC236}">
              <a16:creationId xmlns:a16="http://schemas.microsoft.com/office/drawing/2014/main" id="{00000000-0008-0000-0700-000081000000}"/>
            </a:ext>
          </a:extLst>
        </xdr:cNvPr>
        <xdr:cNvSpPr txBox="1"/>
      </xdr:nvSpPr>
      <xdr:spPr>
        <a:xfrm>
          <a:off x="1719795" y="1003140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134,271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68942</xdr:rowOff>
    </xdr:from>
    <xdr:to>
      <xdr:col>6</xdr:col>
      <xdr:colOff>38100</xdr:colOff>
      <xdr:row>57</xdr:row>
      <xdr:rowOff>170542</xdr:rowOff>
    </xdr:to>
    <xdr:sp macro="" textlink="">
      <xdr:nvSpPr>
        <xdr:cNvPr id="130" name="フローチャート: 判断 129">
          <a:extLst>
            <a:ext uri="{FF2B5EF4-FFF2-40B4-BE49-F238E27FC236}">
              <a16:creationId xmlns:a16="http://schemas.microsoft.com/office/drawing/2014/main" id="{00000000-0008-0000-0700-000082000000}"/>
            </a:ext>
          </a:extLst>
        </xdr:cNvPr>
        <xdr:cNvSpPr/>
      </xdr:nvSpPr>
      <xdr:spPr>
        <a:xfrm>
          <a:off x="1079500" y="98415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57</xdr:row>
      <xdr:rowOff>161669</xdr:rowOff>
    </xdr:from>
    <xdr:ext cx="599010" cy="259045"/>
    <xdr:sp macro="" textlink="">
      <xdr:nvSpPr>
        <xdr:cNvPr id="131" name="テキスト ボックス 130">
          <a:extLst>
            <a:ext uri="{FF2B5EF4-FFF2-40B4-BE49-F238E27FC236}">
              <a16:creationId xmlns:a16="http://schemas.microsoft.com/office/drawing/2014/main" id="{00000000-0008-0000-0700-000083000000}"/>
            </a:ext>
          </a:extLst>
        </xdr:cNvPr>
        <xdr:cNvSpPr txBox="1"/>
      </xdr:nvSpPr>
      <xdr:spPr>
        <a:xfrm>
          <a:off x="830795" y="993431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210,715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2" name="テキスト ボックス 131">
          <a:extLst>
            <a:ext uri="{FF2B5EF4-FFF2-40B4-BE49-F238E27FC236}">
              <a16:creationId xmlns:a16="http://schemas.microsoft.com/office/drawing/2014/main" id="{00000000-0008-0000-0700-000084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3" name="テキスト ボックス 132">
          <a:extLst>
            <a:ext uri="{FF2B5EF4-FFF2-40B4-BE49-F238E27FC236}">
              <a16:creationId xmlns:a16="http://schemas.microsoft.com/office/drawing/2014/main" id="{00000000-0008-0000-0700-000085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4" name="テキスト ボックス 133">
          <a:extLst>
            <a:ext uri="{FF2B5EF4-FFF2-40B4-BE49-F238E27FC236}">
              <a16:creationId xmlns:a16="http://schemas.microsoft.com/office/drawing/2014/main" id="{00000000-0008-0000-0700-000086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5" name="テキスト ボックス 134">
          <a:extLst>
            <a:ext uri="{FF2B5EF4-FFF2-40B4-BE49-F238E27FC236}">
              <a16:creationId xmlns:a16="http://schemas.microsoft.com/office/drawing/2014/main" id="{00000000-0008-0000-0700-000087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6" name="テキスト ボックス 135">
          <a:extLst>
            <a:ext uri="{FF2B5EF4-FFF2-40B4-BE49-F238E27FC236}">
              <a16:creationId xmlns:a16="http://schemas.microsoft.com/office/drawing/2014/main" id="{00000000-0008-0000-0700-000088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103021</xdr:rowOff>
    </xdr:from>
    <xdr:to>
      <xdr:col>24</xdr:col>
      <xdr:colOff>114300</xdr:colOff>
      <xdr:row>58</xdr:row>
      <xdr:rowOff>33171</xdr:rowOff>
    </xdr:to>
    <xdr:sp macro="" textlink="">
      <xdr:nvSpPr>
        <xdr:cNvPr id="137" name="楕円 136">
          <a:extLst>
            <a:ext uri="{FF2B5EF4-FFF2-40B4-BE49-F238E27FC236}">
              <a16:creationId xmlns:a16="http://schemas.microsoft.com/office/drawing/2014/main" id="{00000000-0008-0000-0700-000089000000}"/>
            </a:ext>
          </a:extLst>
        </xdr:cNvPr>
        <xdr:cNvSpPr/>
      </xdr:nvSpPr>
      <xdr:spPr>
        <a:xfrm>
          <a:off x="4584700" y="98756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56</xdr:row>
      <xdr:rowOff>125898</xdr:rowOff>
    </xdr:from>
    <xdr:ext cx="599010" cy="259045"/>
    <xdr:sp macro="" textlink="">
      <xdr:nvSpPr>
        <xdr:cNvPr id="138" name="総務費該当値テキスト">
          <a:extLst>
            <a:ext uri="{FF2B5EF4-FFF2-40B4-BE49-F238E27FC236}">
              <a16:creationId xmlns:a16="http://schemas.microsoft.com/office/drawing/2014/main" id="{00000000-0008-0000-0700-00008A000000}"/>
            </a:ext>
          </a:extLst>
        </xdr:cNvPr>
        <xdr:cNvSpPr txBox="1"/>
      </xdr:nvSpPr>
      <xdr:spPr>
        <a:xfrm>
          <a:off x="4686300" y="972709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183,881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57</xdr:row>
      <xdr:rowOff>122755</xdr:rowOff>
    </xdr:from>
    <xdr:to>
      <xdr:col>20</xdr:col>
      <xdr:colOff>38100</xdr:colOff>
      <xdr:row>58</xdr:row>
      <xdr:rowOff>52905</xdr:rowOff>
    </xdr:to>
    <xdr:sp macro="" textlink="">
      <xdr:nvSpPr>
        <xdr:cNvPr id="139" name="楕円 138">
          <a:extLst>
            <a:ext uri="{FF2B5EF4-FFF2-40B4-BE49-F238E27FC236}">
              <a16:creationId xmlns:a16="http://schemas.microsoft.com/office/drawing/2014/main" id="{00000000-0008-0000-0700-00008B000000}"/>
            </a:ext>
          </a:extLst>
        </xdr:cNvPr>
        <xdr:cNvSpPr/>
      </xdr:nvSpPr>
      <xdr:spPr>
        <a:xfrm>
          <a:off x="3746500" y="98954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56</xdr:row>
      <xdr:rowOff>69432</xdr:rowOff>
    </xdr:from>
    <xdr:ext cx="599010" cy="259045"/>
    <xdr:sp macro="" textlink="">
      <xdr:nvSpPr>
        <xdr:cNvPr id="140" name="テキスト ボックス 139">
          <a:extLst>
            <a:ext uri="{FF2B5EF4-FFF2-40B4-BE49-F238E27FC236}">
              <a16:creationId xmlns:a16="http://schemas.microsoft.com/office/drawing/2014/main" id="{00000000-0008-0000-0700-00008C000000}"/>
            </a:ext>
          </a:extLst>
        </xdr:cNvPr>
        <xdr:cNvSpPr txBox="1"/>
      </xdr:nvSpPr>
      <xdr:spPr>
        <a:xfrm>
          <a:off x="3497795" y="967063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168,343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57</xdr:row>
      <xdr:rowOff>108938</xdr:rowOff>
    </xdr:from>
    <xdr:to>
      <xdr:col>15</xdr:col>
      <xdr:colOff>101600</xdr:colOff>
      <xdr:row>58</xdr:row>
      <xdr:rowOff>39088</xdr:rowOff>
    </xdr:to>
    <xdr:sp macro="" textlink="">
      <xdr:nvSpPr>
        <xdr:cNvPr id="141" name="楕円 140">
          <a:extLst>
            <a:ext uri="{FF2B5EF4-FFF2-40B4-BE49-F238E27FC236}">
              <a16:creationId xmlns:a16="http://schemas.microsoft.com/office/drawing/2014/main" id="{00000000-0008-0000-0700-00008D000000}"/>
            </a:ext>
          </a:extLst>
        </xdr:cNvPr>
        <xdr:cNvSpPr/>
      </xdr:nvSpPr>
      <xdr:spPr>
        <a:xfrm>
          <a:off x="2857500" y="98815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56</xdr:row>
      <xdr:rowOff>55615</xdr:rowOff>
    </xdr:from>
    <xdr:ext cx="599010" cy="259045"/>
    <xdr:sp macro="" textlink="">
      <xdr:nvSpPr>
        <xdr:cNvPr id="142" name="テキスト ボックス 141">
          <a:extLst>
            <a:ext uri="{FF2B5EF4-FFF2-40B4-BE49-F238E27FC236}">
              <a16:creationId xmlns:a16="http://schemas.microsoft.com/office/drawing/2014/main" id="{00000000-0008-0000-0700-00008E000000}"/>
            </a:ext>
          </a:extLst>
        </xdr:cNvPr>
        <xdr:cNvSpPr txBox="1"/>
      </xdr:nvSpPr>
      <xdr:spPr>
        <a:xfrm>
          <a:off x="2608795" y="965681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179,222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57</xdr:row>
      <xdr:rowOff>111039</xdr:rowOff>
    </xdr:from>
    <xdr:to>
      <xdr:col>10</xdr:col>
      <xdr:colOff>165100</xdr:colOff>
      <xdr:row>58</xdr:row>
      <xdr:rowOff>41189</xdr:rowOff>
    </xdr:to>
    <xdr:sp macro="" textlink="">
      <xdr:nvSpPr>
        <xdr:cNvPr id="143" name="楕円 142">
          <a:extLst>
            <a:ext uri="{FF2B5EF4-FFF2-40B4-BE49-F238E27FC236}">
              <a16:creationId xmlns:a16="http://schemas.microsoft.com/office/drawing/2014/main" id="{00000000-0008-0000-0700-00008F000000}"/>
            </a:ext>
          </a:extLst>
        </xdr:cNvPr>
        <xdr:cNvSpPr/>
      </xdr:nvSpPr>
      <xdr:spPr>
        <a:xfrm>
          <a:off x="1968500" y="98836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56</xdr:row>
      <xdr:rowOff>57716</xdr:rowOff>
    </xdr:from>
    <xdr:ext cx="599010" cy="259045"/>
    <xdr:sp macro="" textlink="">
      <xdr:nvSpPr>
        <xdr:cNvPr id="144" name="テキスト ボックス 143">
          <a:extLst>
            <a:ext uri="{FF2B5EF4-FFF2-40B4-BE49-F238E27FC236}">
              <a16:creationId xmlns:a16="http://schemas.microsoft.com/office/drawing/2014/main" id="{00000000-0008-0000-0700-000090000000}"/>
            </a:ext>
          </a:extLst>
        </xdr:cNvPr>
        <xdr:cNvSpPr txBox="1"/>
      </xdr:nvSpPr>
      <xdr:spPr>
        <a:xfrm>
          <a:off x="1719795" y="965891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177,568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50533</xdr:rowOff>
    </xdr:from>
    <xdr:to>
      <xdr:col>6</xdr:col>
      <xdr:colOff>38100</xdr:colOff>
      <xdr:row>57</xdr:row>
      <xdr:rowOff>152133</xdr:rowOff>
    </xdr:to>
    <xdr:sp macro="" textlink="">
      <xdr:nvSpPr>
        <xdr:cNvPr id="145" name="楕円 144">
          <a:extLst>
            <a:ext uri="{FF2B5EF4-FFF2-40B4-BE49-F238E27FC236}">
              <a16:creationId xmlns:a16="http://schemas.microsoft.com/office/drawing/2014/main" id="{00000000-0008-0000-0700-000091000000}"/>
            </a:ext>
          </a:extLst>
        </xdr:cNvPr>
        <xdr:cNvSpPr/>
      </xdr:nvSpPr>
      <xdr:spPr>
        <a:xfrm>
          <a:off x="1079500" y="98231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55</xdr:row>
      <xdr:rowOff>168660</xdr:rowOff>
    </xdr:from>
    <xdr:ext cx="599010" cy="259045"/>
    <xdr:sp macro="" textlink="">
      <xdr:nvSpPr>
        <xdr:cNvPr id="146" name="テキスト ボックス 145">
          <a:extLst>
            <a:ext uri="{FF2B5EF4-FFF2-40B4-BE49-F238E27FC236}">
              <a16:creationId xmlns:a16="http://schemas.microsoft.com/office/drawing/2014/main" id="{00000000-0008-0000-0700-000092000000}"/>
            </a:ext>
          </a:extLst>
        </xdr:cNvPr>
        <xdr:cNvSpPr txBox="1"/>
      </xdr:nvSpPr>
      <xdr:spPr>
        <a:xfrm>
          <a:off x="830795" y="959841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225,210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7" name="正方形/長方形 146">
          <a:extLst>
            <a:ext uri="{FF2B5EF4-FFF2-40B4-BE49-F238E27FC236}">
              <a16:creationId xmlns:a16="http://schemas.microsoft.com/office/drawing/2014/main" id="{00000000-0008-0000-0700-000093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民生費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8" name="正方形/長方形 147">
          <a:extLst>
            <a:ext uri="{FF2B5EF4-FFF2-40B4-BE49-F238E27FC236}">
              <a16:creationId xmlns:a16="http://schemas.microsoft.com/office/drawing/2014/main" id="{00000000-0008-0000-0700-000094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49" name="正方形/長方形 148">
          <a:extLst>
            <a:ext uri="{FF2B5EF4-FFF2-40B4-BE49-F238E27FC236}">
              <a16:creationId xmlns:a16="http://schemas.microsoft.com/office/drawing/2014/main" id="{00000000-0008-0000-0700-000095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0" name="正方形/長方形 149">
          <a:extLst>
            <a:ext uri="{FF2B5EF4-FFF2-40B4-BE49-F238E27FC236}">
              <a16:creationId xmlns:a16="http://schemas.microsoft.com/office/drawing/2014/main" id="{00000000-0008-0000-0700-000096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1" name="正方形/長方形 150">
          <a:extLst>
            <a:ext uri="{FF2B5EF4-FFF2-40B4-BE49-F238E27FC236}">
              <a16:creationId xmlns:a16="http://schemas.microsoft.com/office/drawing/2014/main" id="{00000000-0008-0000-0700-000097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217,943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2" name="正方形/長方形 151">
          <a:extLst>
            <a:ext uri="{FF2B5EF4-FFF2-40B4-BE49-F238E27FC236}">
              <a16:creationId xmlns:a16="http://schemas.microsoft.com/office/drawing/2014/main" id="{00000000-0008-0000-0700-000098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3" name="正方形/長方形 152">
          <a:extLst>
            <a:ext uri="{FF2B5EF4-FFF2-40B4-BE49-F238E27FC236}">
              <a16:creationId xmlns:a16="http://schemas.microsoft.com/office/drawing/2014/main" id="{00000000-0008-0000-0700-000099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220,281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4" name="正方形/長方形 153">
          <a:extLst>
            <a:ext uri="{FF2B5EF4-FFF2-40B4-BE49-F238E27FC236}">
              <a16:creationId xmlns:a16="http://schemas.microsoft.com/office/drawing/2014/main" id="{00000000-0008-0000-0700-00009A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5" name="テキスト ボックス 154">
          <a:extLst>
            <a:ext uri="{FF2B5EF4-FFF2-40B4-BE49-F238E27FC236}">
              <a16:creationId xmlns:a16="http://schemas.microsoft.com/office/drawing/2014/main" id="{00000000-0008-0000-0700-00009B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6" name="直線コネクタ 155">
          <a:extLst>
            <a:ext uri="{FF2B5EF4-FFF2-40B4-BE49-F238E27FC236}">
              <a16:creationId xmlns:a16="http://schemas.microsoft.com/office/drawing/2014/main" id="{00000000-0008-0000-0700-00009C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80</xdr:row>
      <xdr:rowOff>111777</xdr:rowOff>
    </xdr:from>
    <xdr:ext cx="248786" cy="259045"/>
    <xdr:sp macro="" textlink="">
      <xdr:nvSpPr>
        <xdr:cNvPr id="157" name="テキスト ボックス 156">
          <a:extLst>
            <a:ext uri="{FF2B5EF4-FFF2-40B4-BE49-F238E27FC236}">
              <a16:creationId xmlns:a16="http://schemas.microsoft.com/office/drawing/2014/main" id="{00000000-0008-0000-0700-00009D000000}"/>
            </a:ext>
          </a:extLst>
        </xdr:cNvPr>
        <xdr:cNvSpPr txBox="1"/>
      </xdr:nvSpPr>
      <xdr:spPr>
        <a:xfrm>
          <a:off x="513214" y="1382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79</xdr:row>
      <xdr:rowOff>98879</xdr:rowOff>
    </xdr:from>
    <xdr:to>
      <xdr:col>28</xdr:col>
      <xdr:colOff>114300</xdr:colOff>
      <xdr:row>79</xdr:row>
      <xdr:rowOff>98879</xdr:rowOff>
    </xdr:to>
    <xdr:cxnSp macro="">
      <xdr:nvCxnSpPr>
        <xdr:cNvPr id="158" name="直線コネクタ 157">
          <a:extLst>
            <a:ext uri="{FF2B5EF4-FFF2-40B4-BE49-F238E27FC236}">
              <a16:creationId xmlns:a16="http://schemas.microsoft.com/office/drawing/2014/main" id="{00000000-0008-0000-0700-00009E000000}"/>
            </a:ext>
          </a:extLst>
        </xdr:cNvPr>
        <xdr:cNvCxnSpPr/>
      </xdr:nvCxnSpPr>
      <xdr:spPr>
        <a:xfrm>
          <a:off x="762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78</xdr:row>
      <xdr:rowOff>128106</xdr:rowOff>
    </xdr:from>
    <xdr:ext cx="595419" cy="259045"/>
    <xdr:sp macro="" textlink="">
      <xdr:nvSpPr>
        <xdr:cNvPr id="159" name="テキスト ボックス 158">
          <a:extLst>
            <a:ext uri="{FF2B5EF4-FFF2-40B4-BE49-F238E27FC236}">
              <a16:creationId xmlns:a16="http://schemas.microsoft.com/office/drawing/2014/main" id="{00000000-0008-0000-0700-00009F000000}"/>
            </a:ext>
          </a:extLst>
        </xdr:cNvPr>
        <xdr:cNvSpPr txBox="1"/>
      </xdr:nvSpPr>
      <xdr:spPr>
        <a:xfrm>
          <a:off x="166581" y="13501206"/>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115207</xdr:rowOff>
    </xdr:from>
    <xdr:to>
      <xdr:col>28</xdr:col>
      <xdr:colOff>114300</xdr:colOff>
      <xdr:row>77</xdr:row>
      <xdr:rowOff>115207</xdr:rowOff>
    </xdr:to>
    <xdr:cxnSp macro="">
      <xdr:nvCxnSpPr>
        <xdr:cNvPr id="160" name="直線コネクタ 159">
          <a:extLst>
            <a:ext uri="{FF2B5EF4-FFF2-40B4-BE49-F238E27FC236}">
              <a16:creationId xmlns:a16="http://schemas.microsoft.com/office/drawing/2014/main" id="{00000000-0008-0000-0700-0000A0000000}"/>
            </a:ext>
          </a:extLst>
        </xdr:cNvPr>
        <xdr:cNvCxnSpPr/>
      </xdr:nvCxnSpPr>
      <xdr:spPr>
        <a:xfrm>
          <a:off x="762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76</xdr:row>
      <xdr:rowOff>144434</xdr:rowOff>
    </xdr:from>
    <xdr:ext cx="595419" cy="259045"/>
    <xdr:sp macro="" textlink="">
      <xdr:nvSpPr>
        <xdr:cNvPr id="161" name="テキスト ボックス 160">
          <a:extLst>
            <a:ext uri="{FF2B5EF4-FFF2-40B4-BE49-F238E27FC236}">
              <a16:creationId xmlns:a16="http://schemas.microsoft.com/office/drawing/2014/main" id="{00000000-0008-0000-0700-0000A1000000}"/>
            </a:ext>
          </a:extLst>
        </xdr:cNvPr>
        <xdr:cNvSpPr txBox="1"/>
      </xdr:nvSpPr>
      <xdr:spPr>
        <a:xfrm>
          <a:off x="166581" y="13174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131535</xdr:rowOff>
    </xdr:from>
    <xdr:to>
      <xdr:col>28</xdr:col>
      <xdr:colOff>114300</xdr:colOff>
      <xdr:row>75</xdr:row>
      <xdr:rowOff>131535</xdr:rowOff>
    </xdr:to>
    <xdr:cxnSp macro="">
      <xdr:nvCxnSpPr>
        <xdr:cNvPr id="162" name="直線コネクタ 161">
          <a:extLst>
            <a:ext uri="{FF2B5EF4-FFF2-40B4-BE49-F238E27FC236}">
              <a16:creationId xmlns:a16="http://schemas.microsoft.com/office/drawing/2014/main" id="{00000000-0008-0000-0700-0000A2000000}"/>
            </a:ext>
          </a:extLst>
        </xdr:cNvPr>
        <xdr:cNvCxnSpPr/>
      </xdr:nvCxnSpPr>
      <xdr:spPr>
        <a:xfrm>
          <a:off x="762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74</xdr:row>
      <xdr:rowOff>160762</xdr:rowOff>
    </xdr:from>
    <xdr:ext cx="595419" cy="259045"/>
    <xdr:sp macro="" textlink="">
      <xdr:nvSpPr>
        <xdr:cNvPr id="163" name="テキスト ボックス 162">
          <a:extLst>
            <a:ext uri="{FF2B5EF4-FFF2-40B4-BE49-F238E27FC236}">
              <a16:creationId xmlns:a16="http://schemas.microsoft.com/office/drawing/2014/main" id="{00000000-0008-0000-0700-0000A3000000}"/>
            </a:ext>
          </a:extLst>
        </xdr:cNvPr>
        <xdr:cNvSpPr txBox="1"/>
      </xdr:nvSpPr>
      <xdr:spPr>
        <a:xfrm>
          <a:off x="166581" y="12848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73</xdr:row>
      <xdr:rowOff>147865</xdr:rowOff>
    </xdr:from>
    <xdr:to>
      <xdr:col>28</xdr:col>
      <xdr:colOff>114300</xdr:colOff>
      <xdr:row>73</xdr:row>
      <xdr:rowOff>147865</xdr:rowOff>
    </xdr:to>
    <xdr:cxnSp macro="">
      <xdr:nvCxnSpPr>
        <xdr:cNvPr id="164" name="直線コネクタ 163">
          <a:extLst>
            <a:ext uri="{FF2B5EF4-FFF2-40B4-BE49-F238E27FC236}">
              <a16:creationId xmlns:a16="http://schemas.microsoft.com/office/drawing/2014/main" id="{00000000-0008-0000-0700-0000A4000000}"/>
            </a:ext>
          </a:extLst>
        </xdr:cNvPr>
        <xdr:cNvCxnSpPr/>
      </xdr:nvCxnSpPr>
      <xdr:spPr>
        <a:xfrm>
          <a:off x="762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73</xdr:row>
      <xdr:rowOff>5642</xdr:rowOff>
    </xdr:from>
    <xdr:ext cx="595419" cy="259045"/>
    <xdr:sp macro="" textlink="">
      <xdr:nvSpPr>
        <xdr:cNvPr id="165" name="テキスト ボックス 164">
          <a:extLst>
            <a:ext uri="{FF2B5EF4-FFF2-40B4-BE49-F238E27FC236}">
              <a16:creationId xmlns:a16="http://schemas.microsoft.com/office/drawing/2014/main" id="{00000000-0008-0000-0700-0000A5000000}"/>
            </a:ext>
          </a:extLst>
        </xdr:cNvPr>
        <xdr:cNvSpPr txBox="1"/>
      </xdr:nvSpPr>
      <xdr:spPr>
        <a:xfrm>
          <a:off x="166581" y="12521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71</xdr:row>
      <xdr:rowOff>164193</xdr:rowOff>
    </xdr:from>
    <xdr:to>
      <xdr:col>28</xdr:col>
      <xdr:colOff>114300</xdr:colOff>
      <xdr:row>71</xdr:row>
      <xdr:rowOff>164193</xdr:rowOff>
    </xdr:to>
    <xdr:cxnSp macro="">
      <xdr:nvCxnSpPr>
        <xdr:cNvPr id="166" name="直線コネクタ 165">
          <a:extLst>
            <a:ext uri="{FF2B5EF4-FFF2-40B4-BE49-F238E27FC236}">
              <a16:creationId xmlns:a16="http://schemas.microsoft.com/office/drawing/2014/main" id="{00000000-0008-0000-0700-0000A6000000}"/>
            </a:ext>
          </a:extLst>
        </xdr:cNvPr>
        <xdr:cNvCxnSpPr/>
      </xdr:nvCxnSpPr>
      <xdr:spPr>
        <a:xfrm>
          <a:off x="762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71</xdr:row>
      <xdr:rowOff>21970</xdr:rowOff>
    </xdr:from>
    <xdr:ext cx="595419" cy="259045"/>
    <xdr:sp macro="" textlink="">
      <xdr:nvSpPr>
        <xdr:cNvPr id="167" name="テキスト ボックス 166">
          <a:extLst>
            <a:ext uri="{FF2B5EF4-FFF2-40B4-BE49-F238E27FC236}">
              <a16:creationId xmlns:a16="http://schemas.microsoft.com/office/drawing/2014/main" id="{00000000-0008-0000-0700-0000A7000000}"/>
            </a:ext>
          </a:extLst>
        </xdr:cNvPr>
        <xdr:cNvSpPr txBox="1"/>
      </xdr:nvSpPr>
      <xdr:spPr>
        <a:xfrm>
          <a:off x="166581" y="12194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9072</xdr:rowOff>
    </xdr:from>
    <xdr:to>
      <xdr:col>28</xdr:col>
      <xdr:colOff>114300</xdr:colOff>
      <xdr:row>70</xdr:row>
      <xdr:rowOff>9072</xdr:rowOff>
    </xdr:to>
    <xdr:cxnSp macro="">
      <xdr:nvCxnSpPr>
        <xdr:cNvPr id="168" name="直線コネクタ 167">
          <a:extLst>
            <a:ext uri="{FF2B5EF4-FFF2-40B4-BE49-F238E27FC236}">
              <a16:creationId xmlns:a16="http://schemas.microsoft.com/office/drawing/2014/main" id="{00000000-0008-0000-0700-0000A8000000}"/>
            </a:ext>
          </a:extLst>
        </xdr:cNvPr>
        <xdr:cNvCxnSpPr/>
      </xdr:nvCxnSpPr>
      <xdr:spPr>
        <a:xfrm>
          <a:off x="762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38299</xdr:rowOff>
    </xdr:from>
    <xdr:ext cx="595419" cy="259045"/>
    <xdr:sp macro="" textlink="">
      <xdr:nvSpPr>
        <xdr:cNvPr id="169" name="テキスト ボックス 168">
          <a:extLst>
            <a:ext uri="{FF2B5EF4-FFF2-40B4-BE49-F238E27FC236}">
              <a16:creationId xmlns:a16="http://schemas.microsoft.com/office/drawing/2014/main" id="{00000000-0008-0000-0700-0000A9000000}"/>
            </a:ext>
          </a:extLst>
        </xdr:cNvPr>
        <xdr:cNvSpPr txBox="1"/>
      </xdr:nvSpPr>
      <xdr:spPr>
        <a:xfrm>
          <a:off x="166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70" name="直線コネクタ 169">
          <a:extLst>
            <a:ext uri="{FF2B5EF4-FFF2-40B4-BE49-F238E27FC236}">
              <a16:creationId xmlns:a16="http://schemas.microsoft.com/office/drawing/2014/main" id="{00000000-0008-0000-0700-0000AA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71" name="テキスト ボックス 170">
          <a:extLst>
            <a:ext uri="{FF2B5EF4-FFF2-40B4-BE49-F238E27FC236}">
              <a16:creationId xmlns:a16="http://schemas.microsoft.com/office/drawing/2014/main" id="{00000000-0008-0000-0700-0000AB000000}"/>
            </a:ext>
          </a:extLst>
        </xdr:cNvPr>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2" name="民生費グラフ枠">
          <a:extLst>
            <a:ext uri="{FF2B5EF4-FFF2-40B4-BE49-F238E27FC236}">
              <a16:creationId xmlns:a16="http://schemas.microsoft.com/office/drawing/2014/main" id="{00000000-0008-0000-0700-0000AC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71</xdr:row>
      <xdr:rowOff>18304</xdr:rowOff>
    </xdr:from>
    <xdr:to>
      <xdr:col>24</xdr:col>
      <xdr:colOff>62865</xdr:colOff>
      <xdr:row>78</xdr:row>
      <xdr:rowOff>54899</xdr:rowOff>
    </xdr:to>
    <xdr:cxnSp macro="">
      <xdr:nvCxnSpPr>
        <xdr:cNvPr id="173" name="直線コネクタ 172">
          <a:extLst>
            <a:ext uri="{FF2B5EF4-FFF2-40B4-BE49-F238E27FC236}">
              <a16:creationId xmlns:a16="http://schemas.microsoft.com/office/drawing/2014/main" id="{00000000-0008-0000-0700-0000AD000000}"/>
            </a:ext>
          </a:extLst>
        </xdr:cNvPr>
        <xdr:cNvCxnSpPr/>
      </xdr:nvCxnSpPr>
      <xdr:spPr>
        <a:xfrm flipV="1">
          <a:off x="4633595" y="12191254"/>
          <a:ext cx="1270" cy="123674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78</xdr:row>
      <xdr:rowOff>58726</xdr:rowOff>
    </xdr:from>
    <xdr:ext cx="599010" cy="259045"/>
    <xdr:sp macro="" textlink="">
      <xdr:nvSpPr>
        <xdr:cNvPr id="174" name="民生費最小値テキスト">
          <a:extLst>
            <a:ext uri="{FF2B5EF4-FFF2-40B4-BE49-F238E27FC236}">
              <a16:creationId xmlns:a16="http://schemas.microsoft.com/office/drawing/2014/main" id="{00000000-0008-0000-0700-0000AE000000}"/>
            </a:ext>
          </a:extLst>
        </xdr:cNvPr>
        <xdr:cNvSpPr txBox="1"/>
      </xdr:nvSpPr>
      <xdr:spPr>
        <a:xfrm>
          <a:off x="4686300" y="1343182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165,967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54899</xdr:rowOff>
    </xdr:from>
    <xdr:to>
      <xdr:col>24</xdr:col>
      <xdr:colOff>152400</xdr:colOff>
      <xdr:row>78</xdr:row>
      <xdr:rowOff>54899</xdr:rowOff>
    </xdr:to>
    <xdr:cxnSp macro="">
      <xdr:nvCxnSpPr>
        <xdr:cNvPr id="175" name="直線コネクタ 174">
          <a:extLst>
            <a:ext uri="{FF2B5EF4-FFF2-40B4-BE49-F238E27FC236}">
              <a16:creationId xmlns:a16="http://schemas.microsoft.com/office/drawing/2014/main" id="{00000000-0008-0000-0700-0000AF000000}"/>
            </a:ext>
          </a:extLst>
        </xdr:cNvPr>
        <xdr:cNvCxnSpPr/>
      </xdr:nvCxnSpPr>
      <xdr:spPr>
        <a:xfrm>
          <a:off x="4546600" y="1342799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69</xdr:row>
      <xdr:rowOff>136431</xdr:rowOff>
    </xdr:from>
    <xdr:ext cx="599010" cy="259045"/>
    <xdr:sp macro="" textlink="">
      <xdr:nvSpPr>
        <xdr:cNvPr id="176" name="民生費最大値テキスト">
          <a:extLst>
            <a:ext uri="{FF2B5EF4-FFF2-40B4-BE49-F238E27FC236}">
              <a16:creationId xmlns:a16="http://schemas.microsoft.com/office/drawing/2014/main" id="{00000000-0008-0000-0700-0000B0000000}"/>
            </a:ext>
          </a:extLst>
        </xdr:cNvPr>
        <xdr:cNvSpPr txBox="1"/>
      </xdr:nvSpPr>
      <xdr:spPr>
        <a:xfrm>
          <a:off x="4686300" y="1196648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544,673</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71</xdr:row>
      <xdr:rowOff>18304</xdr:rowOff>
    </xdr:from>
    <xdr:to>
      <xdr:col>24</xdr:col>
      <xdr:colOff>152400</xdr:colOff>
      <xdr:row>71</xdr:row>
      <xdr:rowOff>18304</xdr:rowOff>
    </xdr:to>
    <xdr:cxnSp macro="">
      <xdr:nvCxnSpPr>
        <xdr:cNvPr id="177" name="直線コネクタ 176">
          <a:extLst>
            <a:ext uri="{FF2B5EF4-FFF2-40B4-BE49-F238E27FC236}">
              <a16:creationId xmlns:a16="http://schemas.microsoft.com/office/drawing/2014/main" id="{00000000-0008-0000-0700-0000B1000000}"/>
            </a:ext>
          </a:extLst>
        </xdr:cNvPr>
        <xdr:cNvCxnSpPr/>
      </xdr:nvCxnSpPr>
      <xdr:spPr>
        <a:xfrm>
          <a:off x="4546600" y="1219125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76</xdr:row>
      <xdr:rowOff>85362</xdr:rowOff>
    </xdr:from>
    <xdr:to>
      <xdr:col>24</xdr:col>
      <xdr:colOff>63500</xdr:colOff>
      <xdr:row>76</xdr:row>
      <xdr:rowOff>127157</xdr:rowOff>
    </xdr:to>
    <xdr:cxnSp macro="">
      <xdr:nvCxnSpPr>
        <xdr:cNvPr id="178" name="直線コネクタ 177">
          <a:extLst>
            <a:ext uri="{FF2B5EF4-FFF2-40B4-BE49-F238E27FC236}">
              <a16:creationId xmlns:a16="http://schemas.microsoft.com/office/drawing/2014/main" id="{00000000-0008-0000-0700-0000B2000000}"/>
            </a:ext>
          </a:extLst>
        </xdr:cNvPr>
        <xdr:cNvCxnSpPr/>
      </xdr:nvCxnSpPr>
      <xdr:spPr>
        <a:xfrm flipV="1">
          <a:off x="3797300" y="13115562"/>
          <a:ext cx="838200" cy="417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117874</xdr:rowOff>
    </xdr:from>
    <xdr:ext cx="599010" cy="259045"/>
    <xdr:sp macro="" textlink="">
      <xdr:nvSpPr>
        <xdr:cNvPr id="179" name="民生費平均値テキスト">
          <a:extLst>
            <a:ext uri="{FF2B5EF4-FFF2-40B4-BE49-F238E27FC236}">
              <a16:creationId xmlns:a16="http://schemas.microsoft.com/office/drawing/2014/main" id="{00000000-0008-0000-0700-0000B3000000}"/>
            </a:ext>
          </a:extLst>
        </xdr:cNvPr>
        <xdr:cNvSpPr txBox="1"/>
      </xdr:nvSpPr>
      <xdr:spPr>
        <a:xfrm>
          <a:off x="4686300" y="13148074"/>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229,522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76</xdr:row>
      <xdr:rowOff>139447</xdr:rowOff>
    </xdr:from>
    <xdr:to>
      <xdr:col>24</xdr:col>
      <xdr:colOff>114300</xdr:colOff>
      <xdr:row>77</xdr:row>
      <xdr:rowOff>69597</xdr:rowOff>
    </xdr:to>
    <xdr:sp macro="" textlink="">
      <xdr:nvSpPr>
        <xdr:cNvPr id="180" name="フローチャート: 判断 179">
          <a:extLst>
            <a:ext uri="{FF2B5EF4-FFF2-40B4-BE49-F238E27FC236}">
              <a16:creationId xmlns:a16="http://schemas.microsoft.com/office/drawing/2014/main" id="{00000000-0008-0000-0700-0000B4000000}"/>
            </a:ext>
          </a:extLst>
        </xdr:cNvPr>
        <xdr:cNvSpPr/>
      </xdr:nvSpPr>
      <xdr:spPr>
        <a:xfrm>
          <a:off x="4584700" y="131696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76</xdr:row>
      <xdr:rowOff>127157</xdr:rowOff>
    </xdr:from>
    <xdr:to>
      <xdr:col>19</xdr:col>
      <xdr:colOff>177800</xdr:colOff>
      <xdr:row>77</xdr:row>
      <xdr:rowOff>43318</xdr:rowOff>
    </xdr:to>
    <xdr:cxnSp macro="">
      <xdr:nvCxnSpPr>
        <xdr:cNvPr id="181" name="直線コネクタ 180">
          <a:extLst>
            <a:ext uri="{FF2B5EF4-FFF2-40B4-BE49-F238E27FC236}">
              <a16:creationId xmlns:a16="http://schemas.microsoft.com/office/drawing/2014/main" id="{00000000-0008-0000-0700-0000B5000000}"/>
            </a:ext>
          </a:extLst>
        </xdr:cNvPr>
        <xdr:cNvCxnSpPr/>
      </xdr:nvCxnSpPr>
      <xdr:spPr>
        <a:xfrm flipV="1">
          <a:off x="2908300" y="13157357"/>
          <a:ext cx="889000" cy="876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76</xdr:row>
      <xdr:rowOff>169994</xdr:rowOff>
    </xdr:from>
    <xdr:to>
      <xdr:col>20</xdr:col>
      <xdr:colOff>38100</xdr:colOff>
      <xdr:row>77</xdr:row>
      <xdr:rowOff>100144</xdr:rowOff>
    </xdr:to>
    <xdr:sp macro="" textlink="">
      <xdr:nvSpPr>
        <xdr:cNvPr id="182" name="フローチャート: 判断 181">
          <a:extLst>
            <a:ext uri="{FF2B5EF4-FFF2-40B4-BE49-F238E27FC236}">
              <a16:creationId xmlns:a16="http://schemas.microsoft.com/office/drawing/2014/main" id="{00000000-0008-0000-0700-0000B6000000}"/>
            </a:ext>
          </a:extLst>
        </xdr:cNvPr>
        <xdr:cNvSpPr/>
      </xdr:nvSpPr>
      <xdr:spPr>
        <a:xfrm>
          <a:off x="3746500" y="132001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77</xdr:row>
      <xdr:rowOff>91271</xdr:rowOff>
    </xdr:from>
    <xdr:ext cx="599010" cy="259045"/>
    <xdr:sp macro="" textlink="">
      <xdr:nvSpPr>
        <xdr:cNvPr id="183" name="テキスト ボックス 182">
          <a:extLst>
            <a:ext uri="{FF2B5EF4-FFF2-40B4-BE49-F238E27FC236}">
              <a16:creationId xmlns:a16="http://schemas.microsoft.com/office/drawing/2014/main" id="{00000000-0008-0000-0700-0000B7000000}"/>
            </a:ext>
          </a:extLst>
        </xdr:cNvPr>
        <xdr:cNvSpPr txBox="1"/>
      </xdr:nvSpPr>
      <xdr:spPr>
        <a:xfrm>
          <a:off x="3497795" y="1329292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220,168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77</xdr:row>
      <xdr:rowOff>20952</xdr:rowOff>
    </xdr:from>
    <xdr:to>
      <xdr:col>15</xdr:col>
      <xdr:colOff>50800</xdr:colOff>
      <xdr:row>77</xdr:row>
      <xdr:rowOff>43318</xdr:rowOff>
    </xdr:to>
    <xdr:cxnSp macro="">
      <xdr:nvCxnSpPr>
        <xdr:cNvPr id="184" name="直線コネクタ 183">
          <a:extLst>
            <a:ext uri="{FF2B5EF4-FFF2-40B4-BE49-F238E27FC236}">
              <a16:creationId xmlns:a16="http://schemas.microsoft.com/office/drawing/2014/main" id="{00000000-0008-0000-0700-0000B8000000}"/>
            </a:ext>
          </a:extLst>
        </xdr:cNvPr>
        <xdr:cNvCxnSpPr/>
      </xdr:nvCxnSpPr>
      <xdr:spPr>
        <a:xfrm>
          <a:off x="2019300" y="13222602"/>
          <a:ext cx="889000" cy="223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77</xdr:row>
      <xdr:rowOff>39026</xdr:rowOff>
    </xdr:from>
    <xdr:to>
      <xdr:col>15</xdr:col>
      <xdr:colOff>101600</xdr:colOff>
      <xdr:row>77</xdr:row>
      <xdr:rowOff>140626</xdr:rowOff>
    </xdr:to>
    <xdr:sp macro="" textlink="">
      <xdr:nvSpPr>
        <xdr:cNvPr id="185" name="フローチャート: 判断 184">
          <a:extLst>
            <a:ext uri="{FF2B5EF4-FFF2-40B4-BE49-F238E27FC236}">
              <a16:creationId xmlns:a16="http://schemas.microsoft.com/office/drawing/2014/main" id="{00000000-0008-0000-0700-0000B9000000}"/>
            </a:ext>
          </a:extLst>
        </xdr:cNvPr>
        <xdr:cNvSpPr/>
      </xdr:nvSpPr>
      <xdr:spPr>
        <a:xfrm>
          <a:off x="2857500" y="132406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77</xdr:row>
      <xdr:rowOff>131753</xdr:rowOff>
    </xdr:from>
    <xdr:ext cx="599010" cy="259045"/>
    <xdr:sp macro="" textlink="">
      <xdr:nvSpPr>
        <xdr:cNvPr id="186" name="テキスト ボックス 185">
          <a:extLst>
            <a:ext uri="{FF2B5EF4-FFF2-40B4-BE49-F238E27FC236}">
              <a16:creationId xmlns:a16="http://schemas.microsoft.com/office/drawing/2014/main" id="{00000000-0008-0000-0700-0000BA000000}"/>
            </a:ext>
          </a:extLst>
        </xdr:cNvPr>
        <xdr:cNvSpPr txBox="1"/>
      </xdr:nvSpPr>
      <xdr:spPr>
        <a:xfrm>
          <a:off x="2608795" y="1333340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207,772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77</xdr:row>
      <xdr:rowOff>20952</xdr:rowOff>
    </xdr:from>
    <xdr:to>
      <xdr:col>10</xdr:col>
      <xdr:colOff>114300</xdr:colOff>
      <xdr:row>77</xdr:row>
      <xdr:rowOff>107507</xdr:rowOff>
    </xdr:to>
    <xdr:cxnSp macro="">
      <xdr:nvCxnSpPr>
        <xdr:cNvPr id="187" name="直線コネクタ 186">
          <a:extLst>
            <a:ext uri="{FF2B5EF4-FFF2-40B4-BE49-F238E27FC236}">
              <a16:creationId xmlns:a16="http://schemas.microsoft.com/office/drawing/2014/main" id="{00000000-0008-0000-0700-0000BB000000}"/>
            </a:ext>
          </a:extLst>
        </xdr:cNvPr>
        <xdr:cNvCxnSpPr/>
      </xdr:nvCxnSpPr>
      <xdr:spPr>
        <a:xfrm flipV="1">
          <a:off x="1130300" y="13222602"/>
          <a:ext cx="889000" cy="865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77</xdr:row>
      <xdr:rowOff>10209</xdr:rowOff>
    </xdr:from>
    <xdr:to>
      <xdr:col>10</xdr:col>
      <xdr:colOff>165100</xdr:colOff>
      <xdr:row>77</xdr:row>
      <xdr:rowOff>111809</xdr:rowOff>
    </xdr:to>
    <xdr:sp macro="" textlink="">
      <xdr:nvSpPr>
        <xdr:cNvPr id="188" name="フローチャート: 判断 187">
          <a:extLst>
            <a:ext uri="{FF2B5EF4-FFF2-40B4-BE49-F238E27FC236}">
              <a16:creationId xmlns:a16="http://schemas.microsoft.com/office/drawing/2014/main" id="{00000000-0008-0000-0700-0000BC000000}"/>
            </a:ext>
          </a:extLst>
        </xdr:cNvPr>
        <xdr:cNvSpPr/>
      </xdr:nvSpPr>
      <xdr:spPr>
        <a:xfrm>
          <a:off x="1968500" y="132118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77</xdr:row>
      <xdr:rowOff>102936</xdr:rowOff>
    </xdr:from>
    <xdr:ext cx="599010" cy="259045"/>
    <xdr:sp macro="" textlink="">
      <xdr:nvSpPr>
        <xdr:cNvPr id="189" name="テキスト ボックス 188">
          <a:extLst>
            <a:ext uri="{FF2B5EF4-FFF2-40B4-BE49-F238E27FC236}">
              <a16:creationId xmlns:a16="http://schemas.microsoft.com/office/drawing/2014/main" id="{00000000-0008-0000-0700-0000BD000000}"/>
            </a:ext>
          </a:extLst>
        </xdr:cNvPr>
        <xdr:cNvSpPr txBox="1"/>
      </xdr:nvSpPr>
      <xdr:spPr>
        <a:xfrm>
          <a:off x="1719795" y="1330458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216,596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101212</xdr:rowOff>
    </xdr:from>
    <xdr:to>
      <xdr:col>6</xdr:col>
      <xdr:colOff>38100</xdr:colOff>
      <xdr:row>78</xdr:row>
      <xdr:rowOff>31362</xdr:rowOff>
    </xdr:to>
    <xdr:sp macro="" textlink="">
      <xdr:nvSpPr>
        <xdr:cNvPr id="190" name="フローチャート: 判断 189">
          <a:extLst>
            <a:ext uri="{FF2B5EF4-FFF2-40B4-BE49-F238E27FC236}">
              <a16:creationId xmlns:a16="http://schemas.microsoft.com/office/drawing/2014/main" id="{00000000-0008-0000-0700-0000BE000000}"/>
            </a:ext>
          </a:extLst>
        </xdr:cNvPr>
        <xdr:cNvSpPr/>
      </xdr:nvSpPr>
      <xdr:spPr>
        <a:xfrm>
          <a:off x="1079500" y="133028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78</xdr:row>
      <xdr:rowOff>22489</xdr:rowOff>
    </xdr:from>
    <xdr:ext cx="599010" cy="259045"/>
    <xdr:sp macro="" textlink="">
      <xdr:nvSpPr>
        <xdr:cNvPr id="191" name="テキスト ボックス 190">
          <a:extLst>
            <a:ext uri="{FF2B5EF4-FFF2-40B4-BE49-F238E27FC236}">
              <a16:creationId xmlns:a16="http://schemas.microsoft.com/office/drawing/2014/main" id="{00000000-0008-0000-0700-0000BF000000}"/>
            </a:ext>
          </a:extLst>
        </xdr:cNvPr>
        <xdr:cNvSpPr txBox="1"/>
      </xdr:nvSpPr>
      <xdr:spPr>
        <a:xfrm>
          <a:off x="830795" y="1339558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188,730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92" name="テキスト ボックス 191">
          <a:extLst>
            <a:ext uri="{FF2B5EF4-FFF2-40B4-BE49-F238E27FC236}">
              <a16:creationId xmlns:a16="http://schemas.microsoft.com/office/drawing/2014/main" id="{00000000-0008-0000-0700-0000C0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3" name="テキスト ボックス 192">
          <a:extLst>
            <a:ext uri="{FF2B5EF4-FFF2-40B4-BE49-F238E27FC236}">
              <a16:creationId xmlns:a16="http://schemas.microsoft.com/office/drawing/2014/main" id="{00000000-0008-0000-0700-0000C1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4" name="テキスト ボックス 193">
          <a:extLst>
            <a:ext uri="{FF2B5EF4-FFF2-40B4-BE49-F238E27FC236}">
              <a16:creationId xmlns:a16="http://schemas.microsoft.com/office/drawing/2014/main" id="{00000000-0008-0000-0700-0000C2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5" name="テキスト ボックス 194">
          <a:extLst>
            <a:ext uri="{FF2B5EF4-FFF2-40B4-BE49-F238E27FC236}">
              <a16:creationId xmlns:a16="http://schemas.microsoft.com/office/drawing/2014/main" id="{00000000-0008-0000-0700-0000C3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6" name="テキスト ボックス 195">
          <a:extLst>
            <a:ext uri="{FF2B5EF4-FFF2-40B4-BE49-F238E27FC236}">
              <a16:creationId xmlns:a16="http://schemas.microsoft.com/office/drawing/2014/main" id="{00000000-0008-0000-0700-0000C4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76</xdr:row>
      <xdr:rowOff>34562</xdr:rowOff>
    </xdr:from>
    <xdr:to>
      <xdr:col>24</xdr:col>
      <xdr:colOff>114300</xdr:colOff>
      <xdr:row>76</xdr:row>
      <xdr:rowOff>136162</xdr:rowOff>
    </xdr:to>
    <xdr:sp macro="" textlink="">
      <xdr:nvSpPr>
        <xdr:cNvPr id="197" name="楕円 196">
          <a:extLst>
            <a:ext uri="{FF2B5EF4-FFF2-40B4-BE49-F238E27FC236}">
              <a16:creationId xmlns:a16="http://schemas.microsoft.com/office/drawing/2014/main" id="{00000000-0008-0000-0700-0000C5000000}"/>
            </a:ext>
          </a:extLst>
        </xdr:cNvPr>
        <xdr:cNvSpPr/>
      </xdr:nvSpPr>
      <xdr:spPr>
        <a:xfrm>
          <a:off x="4584700" y="130647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75</xdr:row>
      <xdr:rowOff>57438</xdr:rowOff>
    </xdr:from>
    <xdr:ext cx="599010" cy="259045"/>
    <xdr:sp macro="" textlink="">
      <xdr:nvSpPr>
        <xdr:cNvPr id="198" name="民生費該当値テキスト">
          <a:extLst>
            <a:ext uri="{FF2B5EF4-FFF2-40B4-BE49-F238E27FC236}">
              <a16:creationId xmlns:a16="http://schemas.microsoft.com/office/drawing/2014/main" id="{00000000-0008-0000-0700-0000C6000000}"/>
            </a:ext>
          </a:extLst>
        </xdr:cNvPr>
        <xdr:cNvSpPr txBox="1"/>
      </xdr:nvSpPr>
      <xdr:spPr>
        <a:xfrm>
          <a:off x="4686300" y="1291618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261,639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76</xdr:row>
      <xdr:rowOff>76357</xdr:rowOff>
    </xdr:from>
    <xdr:to>
      <xdr:col>20</xdr:col>
      <xdr:colOff>38100</xdr:colOff>
      <xdr:row>77</xdr:row>
      <xdr:rowOff>6507</xdr:rowOff>
    </xdr:to>
    <xdr:sp macro="" textlink="">
      <xdr:nvSpPr>
        <xdr:cNvPr id="199" name="楕円 198">
          <a:extLst>
            <a:ext uri="{FF2B5EF4-FFF2-40B4-BE49-F238E27FC236}">
              <a16:creationId xmlns:a16="http://schemas.microsoft.com/office/drawing/2014/main" id="{00000000-0008-0000-0700-0000C7000000}"/>
            </a:ext>
          </a:extLst>
        </xdr:cNvPr>
        <xdr:cNvSpPr/>
      </xdr:nvSpPr>
      <xdr:spPr>
        <a:xfrm>
          <a:off x="3746500" y="131065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75</xdr:row>
      <xdr:rowOff>23034</xdr:rowOff>
    </xdr:from>
    <xdr:ext cx="599010" cy="259045"/>
    <xdr:sp macro="" textlink="">
      <xdr:nvSpPr>
        <xdr:cNvPr id="200" name="テキスト ボックス 199">
          <a:extLst>
            <a:ext uri="{FF2B5EF4-FFF2-40B4-BE49-F238E27FC236}">
              <a16:creationId xmlns:a16="http://schemas.microsoft.com/office/drawing/2014/main" id="{00000000-0008-0000-0700-0000C8000000}"/>
            </a:ext>
          </a:extLst>
        </xdr:cNvPr>
        <xdr:cNvSpPr txBox="1"/>
      </xdr:nvSpPr>
      <xdr:spPr>
        <a:xfrm>
          <a:off x="3497795" y="1288178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248,841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76</xdr:row>
      <xdr:rowOff>163968</xdr:rowOff>
    </xdr:from>
    <xdr:to>
      <xdr:col>15</xdr:col>
      <xdr:colOff>101600</xdr:colOff>
      <xdr:row>77</xdr:row>
      <xdr:rowOff>94118</xdr:rowOff>
    </xdr:to>
    <xdr:sp macro="" textlink="">
      <xdr:nvSpPr>
        <xdr:cNvPr id="201" name="楕円 200">
          <a:extLst>
            <a:ext uri="{FF2B5EF4-FFF2-40B4-BE49-F238E27FC236}">
              <a16:creationId xmlns:a16="http://schemas.microsoft.com/office/drawing/2014/main" id="{00000000-0008-0000-0700-0000C9000000}"/>
            </a:ext>
          </a:extLst>
        </xdr:cNvPr>
        <xdr:cNvSpPr/>
      </xdr:nvSpPr>
      <xdr:spPr>
        <a:xfrm>
          <a:off x="2857500" y="131941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75</xdr:row>
      <xdr:rowOff>110646</xdr:rowOff>
    </xdr:from>
    <xdr:ext cx="599010" cy="259045"/>
    <xdr:sp macro="" textlink="">
      <xdr:nvSpPr>
        <xdr:cNvPr id="202" name="テキスト ボックス 201">
          <a:extLst>
            <a:ext uri="{FF2B5EF4-FFF2-40B4-BE49-F238E27FC236}">
              <a16:creationId xmlns:a16="http://schemas.microsoft.com/office/drawing/2014/main" id="{00000000-0008-0000-0700-0000CA000000}"/>
            </a:ext>
          </a:extLst>
        </xdr:cNvPr>
        <xdr:cNvSpPr txBox="1"/>
      </xdr:nvSpPr>
      <xdr:spPr>
        <a:xfrm>
          <a:off x="2608795" y="1296939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222,013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76</xdr:row>
      <xdr:rowOff>141602</xdr:rowOff>
    </xdr:from>
    <xdr:to>
      <xdr:col>10</xdr:col>
      <xdr:colOff>165100</xdr:colOff>
      <xdr:row>77</xdr:row>
      <xdr:rowOff>71752</xdr:rowOff>
    </xdr:to>
    <xdr:sp macro="" textlink="">
      <xdr:nvSpPr>
        <xdr:cNvPr id="203" name="楕円 202">
          <a:extLst>
            <a:ext uri="{FF2B5EF4-FFF2-40B4-BE49-F238E27FC236}">
              <a16:creationId xmlns:a16="http://schemas.microsoft.com/office/drawing/2014/main" id="{00000000-0008-0000-0700-0000CB000000}"/>
            </a:ext>
          </a:extLst>
        </xdr:cNvPr>
        <xdr:cNvSpPr/>
      </xdr:nvSpPr>
      <xdr:spPr>
        <a:xfrm>
          <a:off x="1968500" y="131718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75</xdr:row>
      <xdr:rowOff>88279</xdr:rowOff>
    </xdr:from>
    <xdr:ext cx="599010" cy="259045"/>
    <xdr:sp macro="" textlink="">
      <xdr:nvSpPr>
        <xdr:cNvPr id="204" name="テキスト ボックス 203">
          <a:extLst>
            <a:ext uri="{FF2B5EF4-FFF2-40B4-BE49-F238E27FC236}">
              <a16:creationId xmlns:a16="http://schemas.microsoft.com/office/drawing/2014/main" id="{00000000-0008-0000-0700-0000CC000000}"/>
            </a:ext>
          </a:extLst>
        </xdr:cNvPr>
        <xdr:cNvSpPr txBox="1"/>
      </xdr:nvSpPr>
      <xdr:spPr>
        <a:xfrm>
          <a:off x="1719795" y="1294702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228,862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56707</xdr:rowOff>
    </xdr:from>
    <xdr:to>
      <xdr:col>6</xdr:col>
      <xdr:colOff>38100</xdr:colOff>
      <xdr:row>77</xdr:row>
      <xdr:rowOff>158307</xdr:rowOff>
    </xdr:to>
    <xdr:sp macro="" textlink="">
      <xdr:nvSpPr>
        <xdr:cNvPr id="205" name="楕円 204">
          <a:extLst>
            <a:ext uri="{FF2B5EF4-FFF2-40B4-BE49-F238E27FC236}">
              <a16:creationId xmlns:a16="http://schemas.microsoft.com/office/drawing/2014/main" id="{00000000-0008-0000-0700-0000CD000000}"/>
            </a:ext>
          </a:extLst>
        </xdr:cNvPr>
        <xdr:cNvSpPr/>
      </xdr:nvSpPr>
      <xdr:spPr>
        <a:xfrm>
          <a:off x="1079500" y="132583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76</xdr:row>
      <xdr:rowOff>3384</xdr:rowOff>
    </xdr:from>
    <xdr:ext cx="599010" cy="259045"/>
    <xdr:sp macro="" textlink="">
      <xdr:nvSpPr>
        <xdr:cNvPr id="206" name="テキスト ボックス 205">
          <a:extLst>
            <a:ext uri="{FF2B5EF4-FFF2-40B4-BE49-F238E27FC236}">
              <a16:creationId xmlns:a16="http://schemas.microsoft.com/office/drawing/2014/main" id="{00000000-0008-0000-0700-0000CE000000}"/>
            </a:ext>
          </a:extLst>
        </xdr:cNvPr>
        <xdr:cNvSpPr txBox="1"/>
      </xdr:nvSpPr>
      <xdr:spPr>
        <a:xfrm>
          <a:off x="830795" y="1303358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202,358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7" name="正方形/長方形 206">
          <a:extLst>
            <a:ext uri="{FF2B5EF4-FFF2-40B4-BE49-F238E27FC236}">
              <a16:creationId xmlns:a16="http://schemas.microsoft.com/office/drawing/2014/main" id="{00000000-0008-0000-0700-0000CF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衛生費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8" name="正方形/長方形 207">
          <a:extLst>
            <a:ext uri="{FF2B5EF4-FFF2-40B4-BE49-F238E27FC236}">
              <a16:creationId xmlns:a16="http://schemas.microsoft.com/office/drawing/2014/main" id="{00000000-0008-0000-0700-0000D0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9" name="正方形/長方形 208">
          <a:extLst>
            <a:ext uri="{FF2B5EF4-FFF2-40B4-BE49-F238E27FC236}">
              <a16:creationId xmlns:a16="http://schemas.microsoft.com/office/drawing/2014/main" id="{00000000-0008-0000-0700-0000D1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10" name="正方形/長方形 209">
          <a:extLst>
            <a:ext uri="{FF2B5EF4-FFF2-40B4-BE49-F238E27FC236}">
              <a16:creationId xmlns:a16="http://schemas.microsoft.com/office/drawing/2014/main" id="{00000000-0008-0000-0700-0000D2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11" name="正方形/長方形 210">
          <a:extLst>
            <a:ext uri="{FF2B5EF4-FFF2-40B4-BE49-F238E27FC236}">
              <a16:creationId xmlns:a16="http://schemas.microsoft.com/office/drawing/2014/main" id="{00000000-0008-0000-0700-0000D3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47,220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2" name="正方形/長方形 211">
          <a:extLst>
            <a:ext uri="{FF2B5EF4-FFF2-40B4-BE49-F238E27FC236}">
              <a16:creationId xmlns:a16="http://schemas.microsoft.com/office/drawing/2014/main" id="{00000000-0008-0000-0700-0000D4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3" name="正方形/長方形 212">
          <a:extLst>
            <a:ext uri="{FF2B5EF4-FFF2-40B4-BE49-F238E27FC236}">
              <a16:creationId xmlns:a16="http://schemas.microsoft.com/office/drawing/2014/main" id="{00000000-0008-0000-0700-0000D5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44,703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4" name="正方形/長方形 213">
          <a:extLst>
            <a:ext uri="{FF2B5EF4-FFF2-40B4-BE49-F238E27FC236}">
              <a16:creationId xmlns:a16="http://schemas.microsoft.com/office/drawing/2014/main" id="{00000000-0008-0000-0700-0000D6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5" name="テキスト ボックス 214">
          <a:extLst>
            <a:ext uri="{FF2B5EF4-FFF2-40B4-BE49-F238E27FC236}">
              <a16:creationId xmlns:a16="http://schemas.microsoft.com/office/drawing/2014/main" id="{00000000-0008-0000-0700-0000D7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6" name="直線コネクタ 215">
          <a:extLst>
            <a:ext uri="{FF2B5EF4-FFF2-40B4-BE49-F238E27FC236}">
              <a16:creationId xmlns:a16="http://schemas.microsoft.com/office/drawing/2014/main" id="{00000000-0008-0000-0700-0000D8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99</xdr:row>
      <xdr:rowOff>98879</xdr:rowOff>
    </xdr:from>
    <xdr:to>
      <xdr:col>28</xdr:col>
      <xdr:colOff>114300</xdr:colOff>
      <xdr:row>99</xdr:row>
      <xdr:rowOff>98879</xdr:rowOff>
    </xdr:to>
    <xdr:cxnSp macro="">
      <xdr:nvCxnSpPr>
        <xdr:cNvPr id="217" name="直線コネクタ 216">
          <a:extLst>
            <a:ext uri="{FF2B5EF4-FFF2-40B4-BE49-F238E27FC236}">
              <a16:creationId xmlns:a16="http://schemas.microsoft.com/office/drawing/2014/main" id="{00000000-0008-0000-0700-0000D9000000}"/>
            </a:ext>
          </a:extLst>
        </xdr:cNvPr>
        <xdr:cNvCxnSpPr/>
      </xdr:nvCxnSpPr>
      <xdr:spPr>
        <a:xfrm>
          <a:off x="762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98</xdr:row>
      <xdr:rowOff>128106</xdr:rowOff>
    </xdr:from>
    <xdr:ext cx="248786" cy="259045"/>
    <xdr:sp macro="" textlink="">
      <xdr:nvSpPr>
        <xdr:cNvPr id="218" name="テキスト ボックス 217">
          <a:extLst>
            <a:ext uri="{FF2B5EF4-FFF2-40B4-BE49-F238E27FC236}">
              <a16:creationId xmlns:a16="http://schemas.microsoft.com/office/drawing/2014/main" id="{00000000-0008-0000-0700-0000DA000000}"/>
            </a:ext>
          </a:extLst>
        </xdr:cNvPr>
        <xdr:cNvSpPr txBox="1"/>
      </xdr:nvSpPr>
      <xdr:spPr>
        <a:xfrm>
          <a:off x="513214" y="16930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115207</xdr:rowOff>
    </xdr:from>
    <xdr:to>
      <xdr:col>28</xdr:col>
      <xdr:colOff>114300</xdr:colOff>
      <xdr:row>97</xdr:row>
      <xdr:rowOff>115207</xdr:rowOff>
    </xdr:to>
    <xdr:cxnSp macro="">
      <xdr:nvCxnSpPr>
        <xdr:cNvPr id="219" name="直線コネクタ 218">
          <a:extLst>
            <a:ext uri="{FF2B5EF4-FFF2-40B4-BE49-F238E27FC236}">
              <a16:creationId xmlns:a16="http://schemas.microsoft.com/office/drawing/2014/main" id="{00000000-0008-0000-0700-0000DB000000}"/>
            </a:ext>
          </a:extLst>
        </xdr:cNvPr>
        <xdr:cNvCxnSpPr/>
      </xdr:nvCxnSpPr>
      <xdr:spPr>
        <a:xfrm>
          <a:off x="762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96</xdr:row>
      <xdr:rowOff>144434</xdr:rowOff>
    </xdr:from>
    <xdr:ext cx="685572" cy="259045"/>
    <xdr:sp macro="" textlink="">
      <xdr:nvSpPr>
        <xdr:cNvPr id="220" name="テキスト ボックス 219">
          <a:extLst>
            <a:ext uri="{FF2B5EF4-FFF2-40B4-BE49-F238E27FC236}">
              <a16:creationId xmlns:a16="http://schemas.microsoft.com/office/drawing/2014/main" id="{00000000-0008-0000-0700-0000DC000000}"/>
            </a:ext>
          </a:extLst>
        </xdr:cNvPr>
        <xdr:cNvSpPr txBox="1"/>
      </xdr:nvSpPr>
      <xdr:spPr>
        <a:xfrm>
          <a:off x="76428" y="16603634"/>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95</xdr:row>
      <xdr:rowOff>131536</xdr:rowOff>
    </xdr:from>
    <xdr:to>
      <xdr:col>28</xdr:col>
      <xdr:colOff>114300</xdr:colOff>
      <xdr:row>95</xdr:row>
      <xdr:rowOff>131536</xdr:rowOff>
    </xdr:to>
    <xdr:cxnSp macro="">
      <xdr:nvCxnSpPr>
        <xdr:cNvPr id="221" name="直線コネクタ 220">
          <a:extLst>
            <a:ext uri="{FF2B5EF4-FFF2-40B4-BE49-F238E27FC236}">
              <a16:creationId xmlns:a16="http://schemas.microsoft.com/office/drawing/2014/main" id="{00000000-0008-0000-0700-0000DD000000}"/>
            </a:ext>
          </a:extLst>
        </xdr:cNvPr>
        <xdr:cNvCxnSpPr/>
      </xdr:nvCxnSpPr>
      <xdr:spPr>
        <a:xfrm>
          <a:off x="762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94</xdr:row>
      <xdr:rowOff>160763</xdr:rowOff>
    </xdr:from>
    <xdr:ext cx="685572" cy="259045"/>
    <xdr:sp macro="" textlink="">
      <xdr:nvSpPr>
        <xdr:cNvPr id="222" name="テキスト ボックス 221">
          <a:extLst>
            <a:ext uri="{FF2B5EF4-FFF2-40B4-BE49-F238E27FC236}">
              <a16:creationId xmlns:a16="http://schemas.microsoft.com/office/drawing/2014/main" id="{00000000-0008-0000-0700-0000DE000000}"/>
            </a:ext>
          </a:extLst>
        </xdr:cNvPr>
        <xdr:cNvSpPr txBox="1"/>
      </xdr:nvSpPr>
      <xdr:spPr>
        <a:xfrm>
          <a:off x="76428" y="16277063"/>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93</xdr:row>
      <xdr:rowOff>147864</xdr:rowOff>
    </xdr:from>
    <xdr:to>
      <xdr:col>28</xdr:col>
      <xdr:colOff>114300</xdr:colOff>
      <xdr:row>93</xdr:row>
      <xdr:rowOff>147864</xdr:rowOff>
    </xdr:to>
    <xdr:cxnSp macro="">
      <xdr:nvCxnSpPr>
        <xdr:cNvPr id="223" name="直線コネクタ 222">
          <a:extLst>
            <a:ext uri="{FF2B5EF4-FFF2-40B4-BE49-F238E27FC236}">
              <a16:creationId xmlns:a16="http://schemas.microsoft.com/office/drawing/2014/main" id="{00000000-0008-0000-0700-0000DF000000}"/>
            </a:ext>
          </a:extLst>
        </xdr:cNvPr>
        <xdr:cNvCxnSpPr/>
      </xdr:nvCxnSpPr>
      <xdr:spPr>
        <a:xfrm>
          <a:off x="762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93</xdr:row>
      <xdr:rowOff>5641</xdr:rowOff>
    </xdr:from>
    <xdr:ext cx="685572" cy="259045"/>
    <xdr:sp macro="" textlink="">
      <xdr:nvSpPr>
        <xdr:cNvPr id="224" name="テキスト ボックス 223">
          <a:extLst>
            <a:ext uri="{FF2B5EF4-FFF2-40B4-BE49-F238E27FC236}">
              <a16:creationId xmlns:a16="http://schemas.microsoft.com/office/drawing/2014/main" id="{00000000-0008-0000-0700-0000E0000000}"/>
            </a:ext>
          </a:extLst>
        </xdr:cNvPr>
        <xdr:cNvSpPr txBox="1"/>
      </xdr:nvSpPr>
      <xdr:spPr>
        <a:xfrm>
          <a:off x="76428" y="15950491"/>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164193</xdr:rowOff>
    </xdr:from>
    <xdr:to>
      <xdr:col>28</xdr:col>
      <xdr:colOff>114300</xdr:colOff>
      <xdr:row>91</xdr:row>
      <xdr:rowOff>164193</xdr:rowOff>
    </xdr:to>
    <xdr:cxnSp macro="">
      <xdr:nvCxnSpPr>
        <xdr:cNvPr id="225" name="直線コネクタ 224">
          <a:extLst>
            <a:ext uri="{FF2B5EF4-FFF2-40B4-BE49-F238E27FC236}">
              <a16:creationId xmlns:a16="http://schemas.microsoft.com/office/drawing/2014/main" id="{00000000-0008-0000-0700-0000E1000000}"/>
            </a:ext>
          </a:extLst>
        </xdr:cNvPr>
        <xdr:cNvCxnSpPr/>
      </xdr:nvCxnSpPr>
      <xdr:spPr>
        <a:xfrm>
          <a:off x="762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91</xdr:row>
      <xdr:rowOff>21970</xdr:rowOff>
    </xdr:from>
    <xdr:ext cx="685572" cy="259045"/>
    <xdr:sp macro="" textlink="">
      <xdr:nvSpPr>
        <xdr:cNvPr id="226" name="テキスト ボックス 225">
          <a:extLst>
            <a:ext uri="{FF2B5EF4-FFF2-40B4-BE49-F238E27FC236}">
              <a16:creationId xmlns:a16="http://schemas.microsoft.com/office/drawing/2014/main" id="{00000000-0008-0000-0700-0000E2000000}"/>
            </a:ext>
          </a:extLst>
        </xdr:cNvPr>
        <xdr:cNvSpPr txBox="1"/>
      </xdr:nvSpPr>
      <xdr:spPr>
        <a:xfrm>
          <a:off x="76428" y="15623920"/>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9071</xdr:rowOff>
    </xdr:from>
    <xdr:to>
      <xdr:col>28</xdr:col>
      <xdr:colOff>114300</xdr:colOff>
      <xdr:row>90</xdr:row>
      <xdr:rowOff>9071</xdr:rowOff>
    </xdr:to>
    <xdr:cxnSp macro="">
      <xdr:nvCxnSpPr>
        <xdr:cNvPr id="227" name="直線コネクタ 226">
          <a:extLst>
            <a:ext uri="{FF2B5EF4-FFF2-40B4-BE49-F238E27FC236}">
              <a16:creationId xmlns:a16="http://schemas.microsoft.com/office/drawing/2014/main" id="{00000000-0008-0000-0700-0000E3000000}"/>
            </a:ext>
          </a:extLst>
        </xdr:cNvPr>
        <xdr:cNvCxnSpPr/>
      </xdr:nvCxnSpPr>
      <xdr:spPr>
        <a:xfrm>
          <a:off x="762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89</xdr:row>
      <xdr:rowOff>38298</xdr:rowOff>
    </xdr:from>
    <xdr:ext cx="685572" cy="259045"/>
    <xdr:sp macro="" textlink="">
      <xdr:nvSpPr>
        <xdr:cNvPr id="228" name="テキスト ボックス 227">
          <a:extLst>
            <a:ext uri="{FF2B5EF4-FFF2-40B4-BE49-F238E27FC236}">
              <a16:creationId xmlns:a16="http://schemas.microsoft.com/office/drawing/2014/main" id="{00000000-0008-0000-0700-0000E4000000}"/>
            </a:ext>
          </a:extLst>
        </xdr:cNvPr>
        <xdr:cNvSpPr txBox="1"/>
      </xdr:nvSpPr>
      <xdr:spPr>
        <a:xfrm>
          <a:off x="76428" y="15297348"/>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9" name="直線コネクタ 228">
          <a:extLst>
            <a:ext uri="{FF2B5EF4-FFF2-40B4-BE49-F238E27FC236}">
              <a16:creationId xmlns:a16="http://schemas.microsoft.com/office/drawing/2014/main" id="{00000000-0008-0000-0700-0000E5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87</xdr:row>
      <xdr:rowOff>54627</xdr:rowOff>
    </xdr:from>
    <xdr:ext cx="685572" cy="259045"/>
    <xdr:sp macro="" textlink="">
      <xdr:nvSpPr>
        <xdr:cNvPr id="230" name="テキスト ボックス 229">
          <a:extLst>
            <a:ext uri="{FF2B5EF4-FFF2-40B4-BE49-F238E27FC236}">
              <a16:creationId xmlns:a16="http://schemas.microsoft.com/office/drawing/2014/main" id="{00000000-0008-0000-0700-0000E6000000}"/>
            </a:ext>
          </a:extLst>
        </xdr:cNvPr>
        <xdr:cNvSpPr txBox="1"/>
      </xdr:nvSpPr>
      <xdr:spPr>
        <a:xfrm>
          <a:off x="76428" y="14970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31" name="衛生費グラフ枠">
          <a:extLst>
            <a:ext uri="{FF2B5EF4-FFF2-40B4-BE49-F238E27FC236}">
              <a16:creationId xmlns:a16="http://schemas.microsoft.com/office/drawing/2014/main" id="{00000000-0008-0000-0700-0000E7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90</xdr:row>
      <xdr:rowOff>28029</xdr:rowOff>
    </xdr:from>
    <xdr:to>
      <xdr:col>24</xdr:col>
      <xdr:colOff>62865</xdr:colOff>
      <xdr:row>99</xdr:row>
      <xdr:rowOff>89841</xdr:rowOff>
    </xdr:to>
    <xdr:cxnSp macro="">
      <xdr:nvCxnSpPr>
        <xdr:cNvPr id="232" name="直線コネクタ 231">
          <a:extLst>
            <a:ext uri="{FF2B5EF4-FFF2-40B4-BE49-F238E27FC236}">
              <a16:creationId xmlns:a16="http://schemas.microsoft.com/office/drawing/2014/main" id="{00000000-0008-0000-0700-0000E8000000}"/>
            </a:ext>
          </a:extLst>
        </xdr:cNvPr>
        <xdr:cNvCxnSpPr/>
      </xdr:nvCxnSpPr>
      <xdr:spPr>
        <a:xfrm flipV="1">
          <a:off x="4633595" y="15458529"/>
          <a:ext cx="1270" cy="160486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99</xdr:row>
      <xdr:rowOff>130772</xdr:rowOff>
    </xdr:from>
    <xdr:ext cx="534377" cy="259045"/>
    <xdr:sp macro="" textlink="">
      <xdr:nvSpPr>
        <xdr:cNvPr id="233" name="衛生費最小値テキスト">
          <a:extLst>
            <a:ext uri="{FF2B5EF4-FFF2-40B4-BE49-F238E27FC236}">
              <a16:creationId xmlns:a16="http://schemas.microsoft.com/office/drawing/2014/main" id="{00000000-0008-0000-0700-0000E9000000}"/>
            </a:ext>
          </a:extLst>
        </xdr:cNvPr>
        <xdr:cNvSpPr txBox="1"/>
      </xdr:nvSpPr>
      <xdr:spPr>
        <a:xfrm>
          <a:off x="4686300" y="171043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27,675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99</xdr:row>
      <xdr:rowOff>89841</xdr:rowOff>
    </xdr:from>
    <xdr:to>
      <xdr:col>24</xdr:col>
      <xdr:colOff>152400</xdr:colOff>
      <xdr:row>99</xdr:row>
      <xdr:rowOff>89841</xdr:rowOff>
    </xdr:to>
    <xdr:cxnSp macro="">
      <xdr:nvCxnSpPr>
        <xdr:cNvPr id="234" name="直線コネクタ 233">
          <a:extLst>
            <a:ext uri="{FF2B5EF4-FFF2-40B4-BE49-F238E27FC236}">
              <a16:creationId xmlns:a16="http://schemas.microsoft.com/office/drawing/2014/main" id="{00000000-0008-0000-0700-0000EA000000}"/>
            </a:ext>
          </a:extLst>
        </xdr:cNvPr>
        <xdr:cNvCxnSpPr/>
      </xdr:nvCxnSpPr>
      <xdr:spPr>
        <a:xfrm>
          <a:off x="4546600" y="1706339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88</xdr:row>
      <xdr:rowOff>146156</xdr:rowOff>
    </xdr:from>
    <xdr:ext cx="690189" cy="259045"/>
    <xdr:sp macro="" textlink="">
      <xdr:nvSpPr>
        <xdr:cNvPr id="235" name="衛生費最大値テキスト">
          <a:extLst>
            <a:ext uri="{FF2B5EF4-FFF2-40B4-BE49-F238E27FC236}">
              <a16:creationId xmlns:a16="http://schemas.microsoft.com/office/drawing/2014/main" id="{00000000-0008-0000-0700-0000EB000000}"/>
            </a:ext>
          </a:extLst>
        </xdr:cNvPr>
        <xdr:cNvSpPr txBox="1"/>
      </xdr:nvSpPr>
      <xdr:spPr>
        <a:xfrm>
          <a:off x="4686300" y="15233756"/>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4,941,950</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90</xdr:row>
      <xdr:rowOff>28029</xdr:rowOff>
    </xdr:from>
    <xdr:to>
      <xdr:col>24</xdr:col>
      <xdr:colOff>152400</xdr:colOff>
      <xdr:row>90</xdr:row>
      <xdr:rowOff>28029</xdr:rowOff>
    </xdr:to>
    <xdr:cxnSp macro="">
      <xdr:nvCxnSpPr>
        <xdr:cNvPr id="236" name="直線コネクタ 235">
          <a:extLst>
            <a:ext uri="{FF2B5EF4-FFF2-40B4-BE49-F238E27FC236}">
              <a16:creationId xmlns:a16="http://schemas.microsoft.com/office/drawing/2014/main" id="{00000000-0008-0000-0700-0000EC000000}"/>
            </a:ext>
          </a:extLst>
        </xdr:cNvPr>
        <xdr:cNvCxnSpPr/>
      </xdr:nvCxnSpPr>
      <xdr:spPr>
        <a:xfrm>
          <a:off x="4546600" y="154585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99</xdr:row>
      <xdr:rowOff>71679</xdr:rowOff>
    </xdr:from>
    <xdr:to>
      <xdr:col>24</xdr:col>
      <xdr:colOff>63500</xdr:colOff>
      <xdr:row>99</xdr:row>
      <xdr:rowOff>75338</xdr:rowOff>
    </xdr:to>
    <xdr:cxnSp macro="">
      <xdr:nvCxnSpPr>
        <xdr:cNvPr id="237" name="直線コネクタ 236">
          <a:extLst>
            <a:ext uri="{FF2B5EF4-FFF2-40B4-BE49-F238E27FC236}">
              <a16:creationId xmlns:a16="http://schemas.microsoft.com/office/drawing/2014/main" id="{00000000-0008-0000-0700-0000ED000000}"/>
            </a:ext>
          </a:extLst>
        </xdr:cNvPr>
        <xdr:cNvCxnSpPr/>
      </xdr:nvCxnSpPr>
      <xdr:spPr>
        <a:xfrm flipV="1">
          <a:off x="3797300" y="17045229"/>
          <a:ext cx="838200" cy="36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99</xdr:row>
      <xdr:rowOff>3771</xdr:rowOff>
    </xdr:from>
    <xdr:ext cx="534377" cy="259045"/>
    <xdr:sp macro="" textlink="">
      <xdr:nvSpPr>
        <xdr:cNvPr id="238" name="衛生費平均値テキスト">
          <a:extLst>
            <a:ext uri="{FF2B5EF4-FFF2-40B4-BE49-F238E27FC236}">
              <a16:creationId xmlns:a16="http://schemas.microsoft.com/office/drawing/2014/main" id="{00000000-0008-0000-0700-0000EE000000}"/>
            </a:ext>
          </a:extLst>
        </xdr:cNvPr>
        <xdr:cNvSpPr txBox="1"/>
      </xdr:nvSpPr>
      <xdr:spPr>
        <a:xfrm>
          <a:off x="4686300" y="1697732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69,613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99</xdr:row>
      <xdr:rowOff>25344</xdr:rowOff>
    </xdr:from>
    <xdr:to>
      <xdr:col>24</xdr:col>
      <xdr:colOff>114300</xdr:colOff>
      <xdr:row>99</xdr:row>
      <xdr:rowOff>126944</xdr:rowOff>
    </xdr:to>
    <xdr:sp macro="" textlink="">
      <xdr:nvSpPr>
        <xdr:cNvPr id="239" name="フローチャート: 判断 238">
          <a:extLst>
            <a:ext uri="{FF2B5EF4-FFF2-40B4-BE49-F238E27FC236}">
              <a16:creationId xmlns:a16="http://schemas.microsoft.com/office/drawing/2014/main" id="{00000000-0008-0000-0700-0000EF000000}"/>
            </a:ext>
          </a:extLst>
        </xdr:cNvPr>
        <xdr:cNvSpPr/>
      </xdr:nvSpPr>
      <xdr:spPr>
        <a:xfrm>
          <a:off x="4584700" y="169988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99</xdr:row>
      <xdr:rowOff>74577</xdr:rowOff>
    </xdr:from>
    <xdr:to>
      <xdr:col>19</xdr:col>
      <xdr:colOff>177800</xdr:colOff>
      <xdr:row>99</xdr:row>
      <xdr:rowOff>75338</xdr:rowOff>
    </xdr:to>
    <xdr:cxnSp macro="">
      <xdr:nvCxnSpPr>
        <xdr:cNvPr id="240" name="直線コネクタ 239">
          <a:extLst>
            <a:ext uri="{FF2B5EF4-FFF2-40B4-BE49-F238E27FC236}">
              <a16:creationId xmlns:a16="http://schemas.microsoft.com/office/drawing/2014/main" id="{00000000-0008-0000-0700-0000F0000000}"/>
            </a:ext>
          </a:extLst>
        </xdr:cNvPr>
        <xdr:cNvCxnSpPr/>
      </xdr:nvCxnSpPr>
      <xdr:spPr>
        <a:xfrm>
          <a:off x="2908300" y="17048127"/>
          <a:ext cx="889000" cy="7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99</xdr:row>
      <xdr:rowOff>25888</xdr:rowOff>
    </xdr:from>
    <xdr:to>
      <xdr:col>20</xdr:col>
      <xdr:colOff>38100</xdr:colOff>
      <xdr:row>99</xdr:row>
      <xdr:rowOff>127488</xdr:rowOff>
    </xdr:to>
    <xdr:sp macro="" textlink="">
      <xdr:nvSpPr>
        <xdr:cNvPr id="241" name="フローチャート: 判断 240">
          <a:extLst>
            <a:ext uri="{FF2B5EF4-FFF2-40B4-BE49-F238E27FC236}">
              <a16:creationId xmlns:a16="http://schemas.microsoft.com/office/drawing/2014/main" id="{00000000-0008-0000-0700-0000F1000000}"/>
            </a:ext>
          </a:extLst>
        </xdr:cNvPr>
        <xdr:cNvSpPr/>
      </xdr:nvSpPr>
      <xdr:spPr>
        <a:xfrm>
          <a:off x="3746500" y="169994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99</xdr:row>
      <xdr:rowOff>118615</xdr:rowOff>
    </xdr:from>
    <xdr:ext cx="534377" cy="259045"/>
    <xdr:sp macro="" textlink="">
      <xdr:nvSpPr>
        <xdr:cNvPr id="242" name="テキスト ボックス 241">
          <a:extLst>
            <a:ext uri="{FF2B5EF4-FFF2-40B4-BE49-F238E27FC236}">
              <a16:creationId xmlns:a16="http://schemas.microsoft.com/office/drawing/2014/main" id="{00000000-0008-0000-0700-0000F2000000}"/>
            </a:ext>
          </a:extLst>
        </xdr:cNvPr>
        <xdr:cNvSpPr txBox="1"/>
      </xdr:nvSpPr>
      <xdr:spPr>
        <a:xfrm>
          <a:off x="3530111" y="170921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67,948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99</xdr:row>
      <xdr:rowOff>74577</xdr:rowOff>
    </xdr:from>
    <xdr:to>
      <xdr:col>15</xdr:col>
      <xdr:colOff>50800</xdr:colOff>
      <xdr:row>99</xdr:row>
      <xdr:rowOff>74816</xdr:rowOff>
    </xdr:to>
    <xdr:cxnSp macro="">
      <xdr:nvCxnSpPr>
        <xdr:cNvPr id="243" name="直線コネクタ 242">
          <a:extLst>
            <a:ext uri="{FF2B5EF4-FFF2-40B4-BE49-F238E27FC236}">
              <a16:creationId xmlns:a16="http://schemas.microsoft.com/office/drawing/2014/main" id="{00000000-0008-0000-0700-0000F3000000}"/>
            </a:ext>
          </a:extLst>
        </xdr:cNvPr>
        <xdr:cNvCxnSpPr/>
      </xdr:nvCxnSpPr>
      <xdr:spPr>
        <a:xfrm flipV="1">
          <a:off x="2019300" y="17048127"/>
          <a:ext cx="889000" cy="2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99</xdr:row>
      <xdr:rowOff>26574</xdr:rowOff>
    </xdr:from>
    <xdr:to>
      <xdr:col>15</xdr:col>
      <xdr:colOff>101600</xdr:colOff>
      <xdr:row>99</xdr:row>
      <xdr:rowOff>128174</xdr:rowOff>
    </xdr:to>
    <xdr:sp macro="" textlink="">
      <xdr:nvSpPr>
        <xdr:cNvPr id="244" name="フローチャート: 判断 243">
          <a:extLst>
            <a:ext uri="{FF2B5EF4-FFF2-40B4-BE49-F238E27FC236}">
              <a16:creationId xmlns:a16="http://schemas.microsoft.com/office/drawing/2014/main" id="{00000000-0008-0000-0700-0000F4000000}"/>
            </a:ext>
          </a:extLst>
        </xdr:cNvPr>
        <xdr:cNvSpPr/>
      </xdr:nvSpPr>
      <xdr:spPr>
        <a:xfrm>
          <a:off x="2857500" y="170001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99</xdr:row>
      <xdr:rowOff>119301</xdr:rowOff>
    </xdr:from>
    <xdr:ext cx="534377" cy="259045"/>
    <xdr:sp macro="" textlink="">
      <xdr:nvSpPr>
        <xdr:cNvPr id="245" name="テキスト ボックス 244">
          <a:extLst>
            <a:ext uri="{FF2B5EF4-FFF2-40B4-BE49-F238E27FC236}">
              <a16:creationId xmlns:a16="http://schemas.microsoft.com/office/drawing/2014/main" id="{00000000-0008-0000-0700-0000F5000000}"/>
            </a:ext>
          </a:extLst>
        </xdr:cNvPr>
        <xdr:cNvSpPr txBox="1"/>
      </xdr:nvSpPr>
      <xdr:spPr>
        <a:xfrm>
          <a:off x="2641111" y="170928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65,852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99</xdr:row>
      <xdr:rowOff>74816</xdr:rowOff>
    </xdr:from>
    <xdr:to>
      <xdr:col>10</xdr:col>
      <xdr:colOff>114300</xdr:colOff>
      <xdr:row>99</xdr:row>
      <xdr:rowOff>78894</xdr:rowOff>
    </xdr:to>
    <xdr:cxnSp macro="">
      <xdr:nvCxnSpPr>
        <xdr:cNvPr id="246" name="直線コネクタ 245">
          <a:extLst>
            <a:ext uri="{FF2B5EF4-FFF2-40B4-BE49-F238E27FC236}">
              <a16:creationId xmlns:a16="http://schemas.microsoft.com/office/drawing/2014/main" id="{00000000-0008-0000-0700-0000F6000000}"/>
            </a:ext>
          </a:extLst>
        </xdr:cNvPr>
        <xdr:cNvCxnSpPr/>
      </xdr:nvCxnSpPr>
      <xdr:spPr>
        <a:xfrm flipV="1">
          <a:off x="1130300" y="17048366"/>
          <a:ext cx="889000" cy="40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99</xdr:row>
      <xdr:rowOff>26995</xdr:rowOff>
    </xdr:from>
    <xdr:to>
      <xdr:col>10</xdr:col>
      <xdr:colOff>165100</xdr:colOff>
      <xdr:row>99</xdr:row>
      <xdr:rowOff>128595</xdr:rowOff>
    </xdr:to>
    <xdr:sp macro="" textlink="">
      <xdr:nvSpPr>
        <xdr:cNvPr id="247" name="フローチャート: 判断 246">
          <a:extLst>
            <a:ext uri="{FF2B5EF4-FFF2-40B4-BE49-F238E27FC236}">
              <a16:creationId xmlns:a16="http://schemas.microsoft.com/office/drawing/2014/main" id="{00000000-0008-0000-0700-0000F7000000}"/>
            </a:ext>
          </a:extLst>
        </xdr:cNvPr>
        <xdr:cNvSpPr/>
      </xdr:nvSpPr>
      <xdr:spPr>
        <a:xfrm>
          <a:off x="1968500" y="170005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99</xdr:row>
      <xdr:rowOff>119722</xdr:rowOff>
    </xdr:from>
    <xdr:ext cx="534377" cy="259045"/>
    <xdr:sp macro="" textlink="">
      <xdr:nvSpPr>
        <xdr:cNvPr id="248" name="テキスト ボックス 247">
          <a:extLst>
            <a:ext uri="{FF2B5EF4-FFF2-40B4-BE49-F238E27FC236}">
              <a16:creationId xmlns:a16="http://schemas.microsoft.com/office/drawing/2014/main" id="{00000000-0008-0000-0700-0000F8000000}"/>
            </a:ext>
          </a:extLst>
        </xdr:cNvPr>
        <xdr:cNvSpPr txBox="1"/>
      </xdr:nvSpPr>
      <xdr:spPr>
        <a:xfrm>
          <a:off x="1752111" y="170932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64,561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99</xdr:row>
      <xdr:rowOff>29462</xdr:rowOff>
    </xdr:from>
    <xdr:to>
      <xdr:col>6</xdr:col>
      <xdr:colOff>38100</xdr:colOff>
      <xdr:row>99</xdr:row>
      <xdr:rowOff>131062</xdr:rowOff>
    </xdr:to>
    <xdr:sp macro="" textlink="">
      <xdr:nvSpPr>
        <xdr:cNvPr id="249" name="フローチャート: 判断 248">
          <a:extLst>
            <a:ext uri="{FF2B5EF4-FFF2-40B4-BE49-F238E27FC236}">
              <a16:creationId xmlns:a16="http://schemas.microsoft.com/office/drawing/2014/main" id="{00000000-0008-0000-0700-0000F9000000}"/>
            </a:ext>
          </a:extLst>
        </xdr:cNvPr>
        <xdr:cNvSpPr/>
      </xdr:nvSpPr>
      <xdr:spPr>
        <a:xfrm>
          <a:off x="1079500" y="170030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99</xdr:row>
      <xdr:rowOff>122189</xdr:rowOff>
    </xdr:from>
    <xdr:ext cx="534377" cy="259045"/>
    <xdr:sp macro="" textlink="">
      <xdr:nvSpPr>
        <xdr:cNvPr id="250" name="テキスト ボックス 249">
          <a:extLst>
            <a:ext uri="{FF2B5EF4-FFF2-40B4-BE49-F238E27FC236}">
              <a16:creationId xmlns:a16="http://schemas.microsoft.com/office/drawing/2014/main" id="{00000000-0008-0000-0700-0000FA000000}"/>
            </a:ext>
          </a:extLst>
        </xdr:cNvPr>
        <xdr:cNvSpPr txBox="1"/>
      </xdr:nvSpPr>
      <xdr:spPr>
        <a:xfrm>
          <a:off x="863111" y="170957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57,007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51" name="テキスト ボックス 250">
          <a:extLst>
            <a:ext uri="{FF2B5EF4-FFF2-40B4-BE49-F238E27FC236}">
              <a16:creationId xmlns:a16="http://schemas.microsoft.com/office/drawing/2014/main" id="{00000000-0008-0000-0700-0000FB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52" name="テキスト ボックス 251">
          <a:extLst>
            <a:ext uri="{FF2B5EF4-FFF2-40B4-BE49-F238E27FC236}">
              <a16:creationId xmlns:a16="http://schemas.microsoft.com/office/drawing/2014/main" id="{00000000-0008-0000-0700-0000FC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53" name="テキスト ボックス 252">
          <a:extLst>
            <a:ext uri="{FF2B5EF4-FFF2-40B4-BE49-F238E27FC236}">
              <a16:creationId xmlns:a16="http://schemas.microsoft.com/office/drawing/2014/main" id="{00000000-0008-0000-0700-0000FD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4" name="テキスト ボックス 253">
          <a:extLst>
            <a:ext uri="{FF2B5EF4-FFF2-40B4-BE49-F238E27FC236}">
              <a16:creationId xmlns:a16="http://schemas.microsoft.com/office/drawing/2014/main" id="{00000000-0008-0000-0700-0000FE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5" name="テキスト ボックス 254">
          <a:extLst>
            <a:ext uri="{FF2B5EF4-FFF2-40B4-BE49-F238E27FC236}">
              <a16:creationId xmlns:a16="http://schemas.microsoft.com/office/drawing/2014/main" id="{00000000-0008-0000-0700-0000FF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99</xdr:row>
      <xdr:rowOff>20879</xdr:rowOff>
    </xdr:from>
    <xdr:to>
      <xdr:col>24</xdr:col>
      <xdr:colOff>114300</xdr:colOff>
      <xdr:row>99</xdr:row>
      <xdr:rowOff>122479</xdr:rowOff>
    </xdr:to>
    <xdr:sp macro="" textlink="">
      <xdr:nvSpPr>
        <xdr:cNvPr id="256" name="楕円 255">
          <a:extLst>
            <a:ext uri="{FF2B5EF4-FFF2-40B4-BE49-F238E27FC236}">
              <a16:creationId xmlns:a16="http://schemas.microsoft.com/office/drawing/2014/main" id="{00000000-0008-0000-0700-000000010000}"/>
            </a:ext>
          </a:extLst>
        </xdr:cNvPr>
        <xdr:cNvSpPr/>
      </xdr:nvSpPr>
      <xdr:spPr>
        <a:xfrm>
          <a:off x="4584700" y="169944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97</xdr:row>
      <xdr:rowOff>151706</xdr:rowOff>
    </xdr:from>
    <xdr:ext cx="534377" cy="259045"/>
    <xdr:sp macro="" textlink="">
      <xdr:nvSpPr>
        <xdr:cNvPr id="257" name="衛生費該当値テキスト">
          <a:extLst>
            <a:ext uri="{FF2B5EF4-FFF2-40B4-BE49-F238E27FC236}">
              <a16:creationId xmlns:a16="http://schemas.microsoft.com/office/drawing/2014/main" id="{00000000-0008-0000-0700-000001010000}"/>
            </a:ext>
          </a:extLst>
        </xdr:cNvPr>
        <xdr:cNvSpPr txBox="1"/>
      </xdr:nvSpPr>
      <xdr:spPr>
        <a:xfrm>
          <a:off x="4686300" y="167823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83,285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99</xdr:row>
      <xdr:rowOff>24538</xdr:rowOff>
    </xdr:from>
    <xdr:to>
      <xdr:col>20</xdr:col>
      <xdr:colOff>38100</xdr:colOff>
      <xdr:row>99</xdr:row>
      <xdr:rowOff>126138</xdr:rowOff>
    </xdr:to>
    <xdr:sp macro="" textlink="">
      <xdr:nvSpPr>
        <xdr:cNvPr id="258" name="楕円 257">
          <a:extLst>
            <a:ext uri="{FF2B5EF4-FFF2-40B4-BE49-F238E27FC236}">
              <a16:creationId xmlns:a16="http://schemas.microsoft.com/office/drawing/2014/main" id="{00000000-0008-0000-0700-000002010000}"/>
            </a:ext>
          </a:extLst>
        </xdr:cNvPr>
        <xdr:cNvSpPr/>
      </xdr:nvSpPr>
      <xdr:spPr>
        <a:xfrm>
          <a:off x="3746500" y="169980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97</xdr:row>
      <xdr:rowOff>142665</xdr:rowOff>
    </xdr:from>
    <xdr:ext cx="534377" cy="259045"/>
    <xdr:sp macro="" textlink="">
      <xdr:nvSpPr>
        <xdr:cNvPr id="259" name="テキスト ボックス 258">
          <a:extLst>
            <a:ext uri="{FF2B5EF4-FFF2-40B4-BE49-F238E27FC236}">
              <a16:creationId xmlns:a16="http://schemas.microsoft.com/office/drawing/2014/main" id="{00000000-0008-0000-0700-000003010000}"/>
            </a:ext>
          </a:extLst>
        </xdr:cNvPr>
        <xdr:cNvSpPr txBox="1"/>
      </xdr:nvSpPr>
      <xdr:spPr>
        <a:xfrm>
          <a:off x="3530111" y="167733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72,083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99</xdr:row>
      <xdr:rowOff>23777</xdr:rowOff>
    </xdr:from>
    <xdr:to>
      <xdr:col>15</xdr:col>
      <xdr:colOff>101600</xdr:colOff>
      <xdr:row>99</xdr:row>
      <xdr:rowOff>125377</xdr:rowOff>
    </xdr:to>
    <xdr:sp macro="" textlink="">
      <xdr:nvSpPr>
        <xdr:cNvPr id="260" name="楕円 259">
          <a:extLst>
            <a:ext uri="{FF2B5EF4-FFF2-40B4-BE49-F238E27FC236}">
              <a16:creationId xmlns:a16="http://schemas.microsoft.com/office/drawing/2014/main" id="{00000000-0008-0000-0700-000004010000}"/>
            </a:ext>
          </a:extLst>
        </xdr:cNvPr>
        <xdr:cNvSpPr/>
      </xdr:nvSpPr>
      <xdr:spPr>
        <a:xfrm>
          <a:off x="2857500" y="169973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97</xdr:row>
      <xdr:rowOff>141904</xdr:rowOff>
    </xdr:from>
    <xdr:ext cx="534377" cy="259045"/>
    <xdr:sp macro="" textlink="">
      <xdr:nvSpPr>
        <xdr:cNvPr id="261" name="テキスト ボックス 260">
          <a:extLst>
            <a:ext uri="{FF2B5EF4-FFF2-40B4-BE49-F238E27FC236}">
              <a16:creationId xmlns:a16="http://schemas.microsoft.com/office/drawing/2014/main" id="{00000000-0008-0000-0700-000005010000}"/>
            </a:ext>
          </a:extLst>
        </xdr:cNvPr>
        <xdr:cNvSpPr txBox="1"/>
      </xdr:nvSpPr>
      <xdr:spPr>
        <a:xfrm>
          <a:off x="2641111" y="167725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74,417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99</xdr:row>
      <xdr:rowOff>24016</xdr:rowOff>
    </xdr:from>
    <xdr:to>
      <xdr:col>10</xdr:col>
      <xdr:colOff>165100</xdr:colOff>
      <xdr:row>99</xdr:row>
      <xdr:rowOff>125616</xdr:rowOff>
    </xdr:to>
    <xdr:sp macro="" textlink="">
      <xdr:nvSpPr>
        <xdr:cNvPr id="262" name="楕円 261">
          <a:extLst>
            <a:ext uri="{FF2B5EF4-FFF2-40B4-BE49-F238E27FC236}">
              <a16:creationId xmlns:a16="http://schemas.microsoft.com/office/drawing/2014/main" id="{00000000-0008-0000-0700-000006010000}"/>
            </a:ext>
          </a:extLst>
        </xdr:cNvPr>
        <xdr:cNvSpPr/>
      </xdr:nvSpPr>
      <xdr:spPr>
        <a:xfrm>
          <a:off x="1968500" y="169975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97</xdr:row>
      <xdr:rowOff>142143</xdr:rowOff>
    </xdr:from>
    <xdr:ext cx="534377" cy="259045"/>
    <xdr:sp macro="" textlink="">
      <xdr:nvSpPr>
        <xdr:cNvPr id="263" name="テキスト ボックス 262">
          <a:extLst>
            <a:ext uri="{FF2B5EF4-FFF2-40B4-BE49-F238E27FC236}">
              <a16:creationId xmlns:a16="http://schemas.microsoft.com/office/drawing/2014/main" id="{00000000-0008-0000-0700-000007010000}"/>
            </a:ext>
          </a:extLst>
        </xdr:cNvPr>
        <xdr:cNvSpPr txBox="1"/>
      </xdr:nvSpPr>
      <xdr:spPr>
        <a:xfrm>
          <a:off x="1752111" y="167727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73,685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99</xdr:row>
      <xdr:rowOff>28094</xdr:rowOff>
    </xdr:from>
    <xdr:to>
      <xdr:col>6</xdr:col>
      <xdr:colOff>38100</xdr:colOff>
      <xdr:row>99</xdr:row>
      <xdr:rowOff>129694</xdr:rowOff>
    </xdr:to>
    <xdr:sp macro="" textlink="">
      <xdr:nvSpPr>
        <xdr:cNvPr id="264" name="楕円 263">
          <a:extLst>
            <a:ext uri="{FF2B5EF4-FFF2-40B4-BE49-F238E27FC236}">
              <a16:creationId xmlns:a16="http://schemas.microsoft.com/office/drawing/2014/main" id="{00000000-0008-0000-0700-000008010000}"/>
            </a:ext>
          </a:extLst>
        </xdr:cNvPr>
        <xdr:cNvSpPr/>
      </xdr:nvSpPr>
      <xdr:spPr>
        <a:xfrm>
          <a:off x="1079500" y="170016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97</xdr:row>
      <xdr:rowOff>146221</xdr:rowOff>
    </xdr:from>
    <xdr:ext cx="534377" cy="259045"/>
    <xdr:sp macro="" textlink="">
      <xdr:nvSpPr>
        <xdr:cNvPr id="265" name="テキスト ボックス 264">
          <a:extLst>
            <a:ext uri="{FF2B5EF4-FFF2-40B4-BE49-F238E27FC236}">
              <a16:creationId xmlns:a16="http://schemas.microsoft.com/office/drawing/2014/main" id="{00000000-0008-0000-0700-000009010000}"/>
            </a:ext>
          </a:extLst>
        </xdr:cNvPr>
        <xdr:cNvSpPr txBox="1"/>
      </xdr:nvSpPr>
      <xdr:spPr>
        <a:xfrm>
          <a:off x="863111" y="167768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61,192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6" name="正方形/長方形 265">
          <a:extLst>
            <a:ext uri="{FF2B5EF4-FFF2-40B4-BE49-F238E27FC236}">
              <a16:creationId xmlns:a16="http://schemas.microsoft.com/office/drawing/2014/main" id="{00000000-0008-0000-0700-00000A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労働費</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7" name="正方形/長方形 266">
          <a:extLst>
            <a:ext uri="{FF2B5EF4-FFF2-40B4-BE49-F238E27FC236}">
              <a16:creationId xmlns:a16="http://schemas.microsoft.com/office/drawing/2014/main" id="{00000000-0008-0000-0700-00000B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8" name="正方形/長方形 267">
          <a:extLst>
            <a:ext uri="{FF2B5EF4-FFF2-40B4-BE49-F238E27FC236}">
              <a16:creationId xmlns:a16="http://schemas.microsoft.com/office/drawing/2014/main" id="{00000000-0008-0000-0700-00000C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75/132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9" name="正方形/長方形 268">
          <a:extLst>
            <a:ext uri="{FF2B5EF4-FFF2-40B4-BE49-F238E27FC236}">
              <a16:creationId xmlns:a16="http://schemas.microsoft.com/office/drawing/2014/main" id="{00000000-0008-0000-0700-00000D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70" name="正方形/長方形 269">
          <a:extLst>
            <a:ext uri="{FF2B5EF4-FFF2-40B4-BE49-F238E27FC236}">
              <a16:creationId xmlns:a16="http://schemas.microsoft.com/office/drawing/2014/main" id="{00000000-0008-0000-0700-00000E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71" name="正方形/長方形 270">
          <a:extLst>
            <a:ext uri="{FF2B5EF4-FFF2-40B4-BE49-F238E27FC236}">
              <a16:creationId xmlns:a16="http://schemas.microsoft.com/office/drawing/2014/main" id="{00000000-0008-0000-0700-00000F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72" name="正方形/長方形 271">
          <a:extLst>
            <a:ext uri="{FF2B5EF4-FFF2-40B4-BE49-F238E27FC236}">
              <a16:creationId xmlns:a16="http://schemas.microsoft.com/office/drawing/2014/main" id="{00000000-0008-0000-0700-000010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1,292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73" name="正方形/長方形 272">
          <a:extLst>
            <a:ext uri="{FF2B5EF4-FFF2-40B4-BE49-F238E27FC236}">
              <a16:creationId xmlns:a16="http://schemas.microsoft.com/office/drawing/2014/main" id="{00000000-0008-0000-0700-000011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4" name="テキスト ボックス 273">
          <a:extLst>
            <a:ext uri="{FF2B5EF4-FFF2-40B4-BE49-F238E27FC236}">
              <a16:creationId xmlns:a16="http://schemas.microsoft.com/office/drawing/2014/main" id="{00000000-0008-0000-0700-000012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5" name="直線コネクタ 274">
          <a:extLst>
            <a:ext uri="{FF2B5EF4-FFF2-40B4-BE49-F238E27FC236}">
              <a16:creationId xmlns:a16="http://schemas.microsoft.com/office/drawing/2014/main" id="{00000000-0008-0000-0700-000013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98878</xdr:rowOff>
    </xdr:from>
    <xdr:to>
      <xdr:col>59</xdr:col>
      <xdr:colOff>50800</xdr:colOff>
      <xdr:row>39</xdr:row>
      <xdr:rowOff>98878</xdr:rowOff>
    </xdr:to>
    <xdr:cxnSp macro="">
      <xdr:nvCxnSpPr>
        <xdr:cNvPr id="276" name="直線コネクタ 275">
          <a:extLst>
            <a:ext uri="{FF2B5EF4-FFF2-40B4-BE49-F238E27FC236}">
              <a16:creationId xmlns:a16="http://schemas.microsoft.com/office/drawing/2014/main" id="{00000000-0008-0000-0700-000014010000}"/>
            </a:ext>
          </a:extLst>
        </xdr:cNvPr>
        <xdr:cNvCxnSpPr/>
      </xdr:nvCxnSpPr>
      <xdr:spPr>
        <a:xfrm>
          <a:off x="6604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128105</xdr:rowOff>
    </xdr:from>
    <xdr:ext cx="248786" cy="259045"/>
    <xdr:sp macro="" textlink="">
      <xdr:nvSpPr>
        <xdr:cNvPr id="277" name="テキスト ボックス 276">
          <a:extLst>
            <a:ext uri="{FF2B5EF4-FFF2-40B4-BE49-F238E27FC236}">
              <a16:creationId xmlns:a16="http://schemas.microsoft.com/office/drawing/2014/main" id="{00000000-0008-0000-0700-000015010000}"/>
            </a:ext>
          </a:extLst>
        </xdr:cNvPr>
        <xdr:cNvSpPr txBox="1"/>
      </xdr:nvSpPr>
      <xdr:spPr>
        <a:xfrm>
          <a:off x="6355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115207</xdr:rowOff>
    </xdr:from>
    <xdr:to>
      <xdr:col>59</xdr:col>
      <xdr:colOff>50800</xdr:colOff>
      <xdr:row>37</xdr:row>
      <xdr:rowOff>115207</xdr:rowOff>
    </xdr:to>
    <xdr:cxnSp macro="">
      <xdr:nvCxnSpPr>
        <xdr:cNvPr id="278" name="直線コネクタ 277">
          <a:extLst>
            <a:ext uri="{FF2B5EF4-FFF2-40B4-BE49-F238E27FC236}">
              <a16:creationId xmlns:a16="http://schemas.microsoft.com/office/drawing/2014/main" id="{00000000-0008-0000-0700-000016010000}"/>
            </a:ext>
          </a:extLst>
        </xdr:cNvPr>
        <xdr:cNvCxnSpPr/>
      </xdr:nvCxnSpPr>
      <xdr:spPr>
        <a:xfrm>
          <a:off x="6604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36</xdr:row>
      <xdr:rowOff>144434</xdr:rowOff>
    </xdr:from>
    <xdr:ext cx="467179" cy="259045"/>
    <xdr:sp macro="" textlink="">
      <xdr:nvSpPr>
        <xdr:cNvPr id="279" name="テキスト ボックス 278">
          <a:extLst>
            <a:ext uri="{FF2B5EF4-FFF2-40B4-BE49-F238E27FC236}">
              <a16:creationId xmlns:a16="http://schemas.microsoft.com/office/drawing/2014/main" id="{00000000-0008-0000-0700-000017010000}"/>
            </a:ext>
          </a:extLst>
        </xdr:cNvPr>
        <xdr:cNvSpPr txBox="1"/>
      </xdr:nvSpPr>
      <xdr:spPr>
        <a:xfrm>
          <a:off x="6136821" y="6316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131536</xdr:rowOff>
    </xdr:from>
    <xdr:to>
      <xdr:col>59</xdr:col>
      <xdr:colOff>50800</xdr:colOff>
      <xdr:row>35</xdr:row>
      <xdr:rowOff>131536</xdr:rowOff>
    </xdr:to>
    <xdr:cxnSp macro="">
      <xdr:nvCxnSpPr>
        <xdr:cNvPr id="280" name="直線コネクタ 279">
          <a:extLst>
            <a:ext uri="{FF2B5EF4-FFF2-40B4-BE49-F238E27FC236}">
              <a16:creationId xmlns:a16="http://schemas.microsoft.com/office/drawing/2014/main" id="{00000000-0008-0000-0700-000018010000}"/>
            </a:ext>
          </a:extLst>
        </xdr:cNvPr>
        <xdr:cNvCxnSpPr/>
      </xdr:nvCxnSpPr>
      <xdr:spPr>
        <a:xfrm>
          <a:off x="6604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34</xdr:row>
      <xdr:rowOff>160763</xdr:rowOff>
    </xdr:from>
    <xdr:ext cx="467179" cy="259045"/>
    <xdr:sp macro="" textlink="">
      <xdr:nvSpPr>
        <xdr:cNvPr id="281" name="テキスト ボックス 280">
          <a:extLst>
            <a:ext uri="{FF2B5EF4-FFF2-40B4-BE49-F238E27FC236}">
              <a16:creationId xmlns:a16="http://schemas.microsoft.com/office/drawing/2014/main" id="{00000000-0008-0000-0700-000019010000}"/>
            </a:ext>
          </a:extLst>
        </xdr:cNvPr>
        <xdr:cNvSpPr txBox="1"/>
      </xdr:nvSpPr>
      <xdr:spPr>
        <a:xfrm>
          <a:off x="6136821" y="5990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147864</xdr:rowOff>
    </xdr:from>
    <xdr:to>
      <xdr:col>59</xdr:col>
      <xdr:colOff>50800</xdr:colOff>
      <xdr:row>33</xdr:row>
      <xdr:rowOff>147864</xdr:rowOff>
    </xdr:to>
    <xdr:cxnSp macro="">
      <xdr:nvCxnSpPr>
        <xdr:cNvPr id="282" name="直線コネクタ 281">
          <a:extLst>
            <a:ext uri="{FF2B5EF4-FFF2-40B4-BE49-F238E27FC236}">
              <a16:creationId xmlns:a16="http://schemas.microsoft.com/office/drawing/2014/main" id="{00000000-0008-0000-0700-00001A010000}"/>
            </a:ext>
          </a:extLst>
        </xdr:cNvPr>
        <xdr:cNvCxnSpPr/>
      </xdr:nvCxnSpPr>
      <xdr:spPr>
        <a:xfrm>
          <a:off x="6604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33</xdr:row>
      <xdr:rowOff>5641</xdr:rowOff>
    </xdr:from>
    <xdr:ext cx="467179" cy="259045"/>
    <xdr:sp macro="" textlink="">
      <xdr:nvSpPr>
        <xdr:cNvPr id="283" name="テキスト ボックス 282">
          <a:extLst>
            <a:ext uri="{FF2B5EF4-FFF2-40B4-BE49-F238E27FC236}">
              <a16:creationId xmlns:a16="http://schemas.microsoft.com/office/drawing/2014/main" id="{00000000-0008-0000-0700-00001B010000}"/>
            </a:ext>
          </a:extLst>
        </xdr:cNvPr>
        <xdr:cNvSpPr txBox="1"/>
      </xdr:nvSpPr>
      <xdr:spPr>
        <a:xfrm>
          <a:off x="6136821" y="5663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164193</xdr:rowOff>
    </xdr:from>
    <xdr:to>
      <xdr:col>59</xdr:col>
      <xdr:colOff>50800</xdr:colOff>
      <xdr:row>31</xdr:row>
      <xdr:rowOff>164193</xdr:rowOff>
    </xdr:to>
    <xdr:cxnSp macro="">
      <xdr:nvCxnSpPr>
        <xdr:cNvPr id="284" name="直線コネクタ 283">
          <a:extLst>
            <a:ext uri="{FF2B5EF4-FFF2-40B4-BE49-F238E27FC236}">
              <a16:creationId xmlns:a16="http://schemas.microsoft.com/office/drawing/2014/main" id="{00000000-0008-0000-0700-00001C010000}"/>
            </a:ext>
          </a:extLst>
        </xdr:cNvPr>
        <xdr:cNvCxnSpPr/>
      </xdr:nvCxnSpPr>
      <xdr:spPr>
        <a:xfrm>
          <a:off x="6604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31</xdr:row>
      <xdr:rowOff>21970</xdr:rowOff>
    </xdr:from>
    <xdr:ext cx="467179" cy="259045"/>
    <xdr:sp macro="" textlink="">
      <xdr:nvSpPr>
        <xdr:cNvPr id="285" name="テキスト ボックス 284">
          <a:extLst>
            <a:ext uri="{FF2B5EF4-FFF2-40B4-BE49-F238E27FC236}">
              <a16:creationId xmlns:a16="http://schemas.microsoft.com/office/drawing/2014/main" id="{00000000-0008-0000-0700-00001D010000}"/>
            </a:ext>
          </a:extLst>
        </xdr:cNvPr>
        <xdr:cNvSpPr txBox="1"/>
      </xdr:nvSpPr>
      <xdr:spPr>
        <a:xfrm>
          <a:off x="6136821" y="5336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9072</xdr:rowOff>
    </xdr:from>
    <xdr:to>
      <xdr:col>59</xdr:col>
      <xdr:colOff>50800</xdr:colOff>
      <xdr:row>30</xdr:row>
      <xdr:rowOff>9072</xdr:rowOff>
    </xdr:to>
    <xdr:cxnSp macro="">
      <xdr:nvCxnSpPr>
        <xdr:cNvPr id="286" name="直線コネクタ 285">
          <a:extLst>
            <a:ext uri="{FF2B5EF4-FFF2-40B4-BE49-F238E27FC236}">
              <a16:creationId xmlns:a16="http://schemas.microsoft.com/office/drawing/2014/main" id="{00000000-0008-0000-0700-00001E010000}"/>
            </a:ext>
          </a:extLst>
        </xdr:cNvPr>
        <xdr:cNvCxnSpPr/>
      </xdr:nvCxnSpPr>
      <xdr:spPr>
        <a:xfrm>
          <a:off x="6604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29</xdr:row>
      <xdr:rowOff>38299</xdr:rowOff>
    </xdr:from>
    <xdr:ext cx="467179" cy="259045"/>
    <xdr:sp macro="" textlink="">
      <xdr:nvSpPr>
        <xdr:cNvPr id="287" name="テキスト ボックス 286">
          <a:extLst>
            <a:ext uri="{FF2B5EF4-FFF2-40B4-BE49-F238E27FC236}">
              <a16:creationId xmlns:a16="http://schemas.microsoft.com/office/drawing/2014/main" id="{00000000-0008-0000-0700-00001F010000}"/>
            </a:ext>
          </a:extLst>
        </xdr:cNvPr>
        <xdr:cNvSpPr txBox="1"/>
      </xdr:nvSpPr>
      <xdr:spPr>
        <a:xfrm>
          <a:off x="6136821" y="5010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8" name="直線コネクタ 287">
          <a:extLst>
            <a:ext uri="{FF2B5EF4-FFF2-40B4-BE49-F238E27FC236}">
              <a16:creationId xmlns:a16="http://schemas.microsoft.com/office/drawing/2014/main" id="{00000000-0008-0000-0700-000020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27</xdr:row>
      <xdr:rowOff>54627</xdr:rowOff>
    </xdr:from>
    <xdr:ext cx="467179" cy="259045"/>
    <xdr:sp macro="" textlink="">
      <xdr:nvSpPr>
        <xdr:cNvPr id="289" name="テキスト ボックス 288">
          <a:extLst>
            <a:ext uri="{FF2B5EF4-FFF2-40B4-BE49-F238E27FC236}">
              <a16:creationId xmlns:a16="http://schemas.microsoft.com/office/drawing/2014/main" id="{00000000-0008-0000-0700-000021010000}"/>
            </a:ext>
          </a:extLst>
        </xdr:cNvPr>
        <xdr:cNvSpPr txBox="1"/>
      </xdr:nvSpPr>
      <xdr:spPr>
        <a:xfrm>
          <a:off x="6136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90" name="労働費グラフ枠">
          <a:extLst>
            <a:ext uri="{FF2B5EF4-FFF2-40B4-BE49-F238E27FC236}">
              <a16:creationId xmlns:a16="http://schemas.microsoft.com/office/drawing/2014/main" id="{00000000-0008-0000-0700-000022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30</xdr:row>
      <xdr:rowOff>116187</xdr:rowOff>
    </xdr:from>
    <xdr:to>
      <xdr:col>54</xdr:col>
      <xdr:colOff>189865</xdr:colOff>
      <xdr:row>39</xdr:row>
      <xdr:rowOff>98878</xdr:rowOff>
    </xdr:to>
    <xdr:cxnSp macro="">
      <xdr:nvCxnSpPr>
        <xdr:cNvPr id="291" name="直線コネクタ 290">
          <a:extLst>
            <a:ext uri="{FF2B5EF4-FFF2-40B4-BE49-F238E27FC236}">
              <a16:creationId xmlns:a16="http://schemas.microsoft.com/office/drawing/2014/main" id="{00000000-0008-0000-0700-000023010000}"/>
            </a:ext>
          </a:extLst>
        </xdr:cNvPr>
        <xdr:cNvCxnSpPr/>
      </xdr:nvCxnSpPr>
      <xdr:spPr>
        <a:xfrm flipV="1">
          <a:off x="10475595" y="5259687"/>
          <a:ext cx="1270" cy="152574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39</xdr:row>
      <xdr:rowOff>102705</xdr:rowOff>
    </xdr:from>
    <xdr:ext cx="249299" cy="259045"/>
    <xdr:sp macro="" textlink="">
      <xdr:nvSpPr>
        <xdr:cNvPr id="292" name="労働費最小値テキスト">
          <a:extLst>
            <a:ext uri="{FF2B5EF4-FFF2-40B4-BE49-F238E27FC236}">
              <a16:creationId xmlns:a16="http://schemas.microsoft.com/office/drawing/2014/main" id="{00000000-0008-0000-0700-000024010000}"/>
            </a:ext>
          </a:extLst>
        </xdr:cNvPr>
        <xdr:cNvSpPr txBox="1"/>
      </xdr:nvSpPr>
      <xdr:spPr>
        <a:xfrm>
          <a:off x="10528300" y="67892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39</xdr:row>
      <xdr:rowOff>98878</xdr:rowOff>
    </xdr:from>
    <xdr:to>
      <xdr:col>55</xdr:col>
      <xdr:colOff>88900</xdr:colOff>
      <xdr:row>39</xdr:row>
      <xdr:rowOff>98878</xdr:rowOff>
    </xdr:to>
    <xdr:cxnSp macro="">
      <xdr:nvCxnSpPr>
        <xdr:cNvPr id="293" name="直線コネクタ 292">
          <a:extLst>
            <a:ext uri="{FF2B5EF4-FFF2-40B4-BE49-F238E27FC236}">
              <a16:creationId xmlns:a16="http://schemas.microsoft.com/office/drawing/2014/main" id="{00000000-0008-0000-0700-000025010000}"/>
            </a:ext>
          </a:extLst>
        </xdr:cNvPr>
        <xdr:cNvCxnSpPr/>
      </xdr:nvCxnSpPr>
      <xdr:spPr>
        <a:xfrm>
          <a:off x="10388600" y="6785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29</xdr:row>
      <xdr:rowOff>62864</xdr:rowOff>
    </xdr:from>
    <xdr:ext cx="469744" cy="259045"/>
    <xdr:sp macro="" textlink="">
      <xdr:nvSpPr>
        <xdr:cNvPr id="294" name="労働費最大値テキスト">
          <a:extLst>
            <a:ext uri="{FF2B5EF4-FFF2-40B4-BE49-F238E27FC236}">
              <a16:creationId xmlns:a16="http://schemas.microsoft.com/office/drawing/2014/main" id="{00000000-0008-0000-0700-000026010000}"/>
            </a:ext>
          </a:extLst>
        </xdr:cNvPr>
        <xdr:cNvSpPr txBox="1"/>
      </xdr:nvSpPr>
      <xdr:spPr>
        <a:xfrm>
          <a:off x="10528300" y="503491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4,672</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30</xdr:row>
      <xdr:rowOff>116187</xdr:rowOff>
    </xdr:from>
    <xdr:to>
      <xdr:col>55</xdr:col>
      <xdr:colOff>88900</xdr:colOff>
      <xdr:row>30</xdr:row>
      <xdr:rowOff>116187</xdr:rowOff>
    </xdr:to>
    <xdr:cxnSp macro="">
      <xdr:nvCxnSpPr>
        <xdr:cNvPr id="295" name="直線コネクタ 294">
          <a:extLst>
            <a:ext uri="{FF2B5EF4-FFF2-40B4-BE49-F238E27FC236}">
              <a16:creationId xmlns:a16="http://schemas.microsoft.com/office/drawing/2014/main" id="{00000000-0008-0000-0700-000027010000}"/>
            </a:ext>
          </a:extLst>
        </xdr:cNvPr>
        <xdr:cNvCxnSpPr/>
      </xdr:nvCxnSpPr>
      <xdr:spPr>
        <a:xfrm>
          <a:off x="10388600" y="525968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38</xdr:row>
      <xdr:rowOff>117493</xdr:rowOff>
    </xdr:from>
    <xdr:to>
      <xdr:col>55</xdr:col>
      <xdr:colOff>0</xdr:colOff>
      <xdr:row>38</xdr:row>
      <xdr:rowOff>142639</xdr:rowOff>
    </xdr:to>
    <xdr:cxnSp macro="">
      <xdr:nvCxnSpPr>
        <xdr:cNvPr id="296" name="直線コネクタ 295">
          <a:extLst>
            <a:ext uri="{FF2B5EF4-FFF2-40B4-BE49-F238E27FC236}">
              <a16:creationId xmlns:a16="http://schemas.microsoft.com/office/drawing/2014/main" id="{00000000-0008-0000-0700-000028010000}"/>
            </a:ext>
          </a:extLst>
        </xdr:cNvPr>
        <xdr:cNvCxnSpPr/>
      </xdr:nvCxnSpPr>
      <xdr:spPr>
        <a:xfrm>
          <a:off x="9639300" y="6632593"/>
          <a:ext cx="838200" cy="251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36</xdr:row>
      <xdr:rowOff>127126</xdr:rowOff>
    </xdr:from>
    <xdr:ext cx="378565" cy="259045"/>
    <xdr:sp macro="" textlink="">
      <xdr:nvSpPr>
        <xdr:cNvPr id="297" name="労働費平均値テキスト">
          <a:extLst>
            <a:ext uri="{FF2B5EF4-FFF2-40B4-BE49-F238E27FC236}">
              <a16:creationId xmlns:a16="http://schemas.microsoft.com/office/drawing/2014/main" id="{00000000-0008-0000-0700-000029010000}"/>
            </a:ext>
          </a:extLst>
        </xdr:cNvPr>
        <xdr:cNvSpPr txBox="1"/>
      </xdr:nvSpPr>
      <xdr:spPr>
        <a:xfrm>
          <a:off x="10528300" y="6299326"/>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104249</xdr:rowOff>
    </xdr:from>
    <xdr:to>
      <xdr:col>55</xdr:col>
      <xdr:colOff>50800</xdr:colOff>
      <xdr:row>38</xdr:row>
      <xdr:rowOff>34399</xdr:rowOff>
    </xdr:to>
    <xdr:sp macro="" textlink="">
      <xdr:nvSpPr>
        <xdr:cNvPr id="298" name="フローチャート: 判断 297">
          <a:extLst>
            <a:ext uri="{FF2B5EF4-FFF2-40B4-BE49-F238E27FC236}">
              <a16:creationId xmlns:a16="http://schemas.microsoft.com/office/drawing/2014/main" id="{00000000-0008-0000-0700-00002A010000}"/>
            </a:ext>
          </a:extLst>
        </xdr:cNvPr>
        <xdr:cNvSpPr/>
      </xdr:nvSpPr>
      <xdr:spPr>
        <a:xfrm>
          <a:off x="10426700" y="64478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38</xdr:row>
      <xdr:rowOff>117493</xdr:rowOff>
    </xdr:from>
    <xdr:to>
      <xdr:col>50</xdr:col>
      <xdr:colOff>114300</xdr:colOff>
      <xdr:row>38</xdr:row>
      <xdr:rowOff>154722</xdr:rowOff>
    </xdr:to>
    <xdr:cxnSp macro="">
      <xdr:nvCxnSpPr>
        <xdr:cNvPr id="299" name="直線コネクタ 298">
          <a:extLst>
            <a:ext uri="{FF2B5EF4-FFF2-40B4-BE49-F238E27FC236}">
              <a16:creationId xmlns:a16="http://schemas.microsoft.com/office/drawing/2014/main" id="{00000000-0008-0000-0700-00002B010000}"/>
            </a:ext>
          </a:extLst>
        </xdr:cNvPr>
        <xdr:cNvCxnSpPr/>
      </xdr:nvCxnSpPr>
      <xdr:spPr>
        <a:xfrm flipV="1">
          <a:off x="8750300" y="6632593"/>
          <a:ext cx="889000" cy="372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37</xdr:row>
      <xdr:rowOff>132007</xdr:rowOff>
    </xdr:from>
    <xdr:to>
      <xdr:col>50</xdr:col>
      <xdr:colOff>165100</xdr:colOff>
      <xdr:row>38</xdr:row>
      <xdr:rowOff>62157</xdr:rowOff>
    </xdr:to>
    <xdr:sp macro="" textlink="">
      <xdr:nvSpPr>
        <xdr:cNvPr id="300" name="フローチャート: 判断 299">
          <a:extLst>
            <a:ext uri="{FF2B5EF4-FFF2-40B4-BE49-F238E27FC236}">
              <a16:creationId xmlns:a16="http://schemas.microsoft.com/office/drawing/2014/main" id="{00000000-0008-0000-0700-00002C010000}"/>
            </a:ext>
          </a:extLst>
        </xdr:cNvPr>
        <xdr:cNvSpPr/>
      </xdr:nvSpPr>
      <xdr:spPr>
        <a:xfrm>
          <a:off x="9588500" y="64756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36</xdr:row>
      <xdr:rowOff>78684</xdr:rowOff>
    </xdr:from>
    <xdr:ext cx="378565" cy="259045"/>
    <xdr:sp macro="" textlink="">
      <xdr:nvSpPr>
        <xdr:cNvPr id="301" name="テキスト ボックス 300">
          <a:extLst>
            <a:ext uri="{FF2B5EF4-FFF2-40B4-BE49-F238E27FC236}">
              <a16:creationId xmlns:a16="http://schemas.microsoft.com/office/drawing/2014/main" id="{00000000-0008-0000-0700-00002D010000}"/>
            </a:ext>
          </a:extLst>
        </xdr:cNvPr>
        <xdr:cNvSpPr txBox="1"/>
      </xdr:nvSpPr>
      <xdr:spPr>
        <a:xfrm>
          <a:off x="9450017" y="625088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38</xdr:row>
      <xdr:rowOff>154722</xdr:rowOff>
    </xdr:from>
    <xdr:to>
      <xdr:col>45</xdr:col>
      <xdr:colOff>177800</xdr:colOff>
      <xdr:row>38</xdr:row>
      <xdr:rowOff>171377</xdr:rowOff>
    </xdr:to>
    <xdr:cxnSp macro="">
      <xdr:nvCxnSpPr>
        <xdr:cNvPr id="302" name="直線コネクタ 301">
          <a:extLst>
            <a:ext uri="{FF2B5EF4-FFF2-40B4-BE49-F238E27FC236}">
              <a16:creationId xmlns:a16="http://schemas.microsoft.com/office/drawing/2014/main" id="{00000000-0008-0000-0700-00002E010000}"/>
            </a:ext>
          </a:extLst>
        </xdr:cNvPr>
        <xdr:cNvCxnSpPr/>
      </xdr:nvCxnSpPr>
      <xdr:spPr>
        <a:xfrm flipV="1">
          <a:off x="7861300" y="6669822"/>
          <a:ext cx="889000" cy="166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37</xdr:row>
      <xdr:rowOff>119271</xdr:rowOff>
    </xdr:from>
    <xdr:to>
      <xdr:col>46</xdr:col>
      <xdr:colOff>38100</xdr:colOff>
      <xdr:row>38</xdr:row>
      <xdr:rowOff>49421</xdr:rowOff>
    </xdr:to>
    <xdr:sp macro="" textlink="">
      <xdr:nvSpPr>
        <xdr:cNvPr id="303" name="フローチャート: 判断 302">
          <a:extLst>
            <a:ext uri="{FF2B5EF4-FFF2-40B4-BE49-F238E27FC236}">
              <a16:creationId xmlns:a16="http://schemas.microsoft.com/office/drawing/2014/main" id="{00000000-0008-0000-0700-00002F010000}"/>
            </a:ext>
          </a:extLst>
        </xdr:cNvPr>
        <xdr:cNvSpPr/>
      </xdr:nvSpPr>
      <xdr:spPr>
        <a:xfrm>
          <a:off x="8699500" y="64629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36</xdr:row>
      <xdr:rowOff>65948</xdr:rowOff>
    </xdr:from>
    <xdr:ext cx="378565" cy="259045"/>
    <xdr:sp macro="" textlink="">
      <xdr:nvSpPr>
        <xdr:cNvPr id="304" name="テキスト ボックス 303">
          <a:extLst>
            <a:ext uri="{FF2B5EF4-FFF2-40B4-BE49-F238E27FC236}">
              <a16:creationId xmlns:a16="http://schemas.microsoft.com/office/drawing/2014/main" id="{00000000-0008-0000-0700-000030010000}"/>
            </a:ext>
          </a:extLst>
        </xdr:cNvPr>
        <xdr:cNvSpPr txBox="1"/>
      </xdr:nvSpPr>
      <xdr:spPr>
        <a:xfrm>
          <a:off x="8561017" y="623814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38</xdr:row>
      <xdr:rowOff>147865</xdr:rowOff>
    </xdr:from>
    <xdr:to>
      <xdr:col>41</xdr:col>
      <xdr:colOff>50800</xdr:colOff>
      <xdr:row>38</xdr:row>
      <xdr:rowOff>171377</xdr:rowOff>
    </xdr:to>
    <xdr:cxnSp macro="">
      <xdr:nvCxnSpPr>
        <xdr:cNvPr id="305" name="直線コネクタ 304">
          <a:extLst>
            <a:ext uri="{FF2B5EF4-FFF2-40B4-BE49-F238E27FC236}">
              <a16:creationId xmlns:a16="http://schemas.microsoft.com/office/drawing/2014/main" id="{00000000-0008-0000-0700-000031010000}"/>
            </a:ext>
          </a:extLst>
        </xdr:cNvPr>
        <xdr:cNvCxnSpPr/>
      </xdr:nvCxnSpPr>
      <xdr:spPr>
        <a:xfrm>
          <a:off x="6972300" y="6662965"/>
          <a:ext cx="889000" cy="235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37</xdr:row>
      <xdr:rowOff>132987</xdr:rowOff>
    </xdr:from>
    <xdr:to>
      <xdr:col>41</xdr:col>
      <xdr:colOff>101600</xdr:colOff>
      <xdr:row>38</xdr:row>
      <xdr:rowOff>63137</xdr:rowOff>
    </xdr:to>
    <xdr:sp macro="" textlink="">
      <xdr:nvSpPr>
        <xdr:cNvPr id="306" name="フローチャート: 判断 305">
          <a:extLst>
            <a:ext uri="{FF2B5EF4-FFF2-40B4-BE49-F238E27FC236}">
              <a16:creationId xmlns:a16="http://schemas.microsoft.com/office/drawing/2014/main" id="{00000000-0008-0000-0700-000032010000}"/>
            </a:ext>
          </a:extLst>
        </xdr:cNvPr>
        <xdr:cNvSpPr/>
      </xdr:nvSpPr>
      <xdr:spPr>
        <a:xfrm>
          <a:off x="7810500" y="64766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36</xdr:row>
      <xdr:rowOff>79664</xdr:rowOff>
    </xdr:from>
    <xdr:ext cx="378565" cy="259045"/>
    <xdr:sp macro="" textlink="">
      <xdr:nvSpPr>
        <xdr:cNvPr id="307" name="テキスト ボックス 306">
          <a:extLst>
            <a:ext uri="{FF2B5EF4-FFF2-40B4-BE49-F238E27FC236}">
              <a16:creationId xmlns:a16="http://schemas.microsoft.com/office/drawing/2014/main" id="{00000000-0008-0000-0700-000033010000}"/>
            </a:ext>
          </a:extLst>
        </xdr:cNvPr>
        <xdr:cNvSpPr txBox="1"/>
      </xdr:nvSpPr>
      <xdr:spPr>
        <a:xfrm>
          <a:off x="7672017" y="625186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158133</xdr:rowOff>
    </xdr:from>
    <xdr:to>
      <xdr:col>36</xdr:col>
      <xdr:colOff>165100</xdr:colOff>
      <xdr:row>38</xdr:row>
      <xdr:rowOff>88283</xdr:rowOff>
    </xdr:to>
    <xdr:sp macro="" textlink="">
      <xdr:nvSpPr>
        <xdr:cNvPr id="308" name="フローチャート: 判断 307">
          <a:extLst>
            <a:ext uri="{FF2B5EF4-FFF2-40B4-BE49-F238E27FC236}">
              <a16:creationId xmlns:a16="http://schemas.microsoft.com/office/drawing/2014/main" id="{00000000-0008-0000-0700-000034010000}"/>
            </a:ext>
          </a:extLst>
        </xdr:cNvPr>
        <xdr:cNvSpPr/>
      </xdr:nvSpPr>
      <xdr:spPr>
        <a:xfrm>
          <a:off x="6921500" y="65017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36</xdr:row>
      <xdr:rowOff>104810</xdr:rowOff>
    </xdr:from>
    <xdr:ext cx="378565" cy="259045"/>
    <xdr:sp macro="" textlink="">
      <xdr:nvSpPr>
        <xdr:cNvPr id="309" name="テキスト ボックス 308">
          <a:extLst>
            <a:ext uri="{FF2B5EF4-FFF2-40B4-BE49-F238E27FC236}">
              <a16:creationId xmlns:a16="http://schemas.microsoft.com/office/drawing/2014/main" id="{00000000-0008-0000-0700-000035010000}"/>
            </a:ext>
          </a:extLst>
        </xdr:cNvPr>
        <xdr:cNvSpPr txBox="1"/>
      </xdr:nvSpPr>
      <xdr:spPr>
        <a:xfrm>
          <a:off x="6783017" y="627701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10" name="テキスト ボックス 309">
          <a:extLst>
            <a:ext uri="{FF2B5EF4-FFF2-40B4-BE49-F238E27FC236}">
              <a16:creationId xmlns:a16="http://schemas.microsoft.com/office/drawing/2014/main" id="{00000000-0008-0000-0700-000036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11" name="テキスト ボックス 310">
          <a:extLst>
            <a:ext uri="{FF2B5EF4-FFF2-40B4-BE49-F238E27FC236}">
              <a16:creationId xmlns:a16="http://schemas.microsoft.com/office/drawing/2014/main" id="{00000000-0008-0000-0700-000037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12" name="テキスト ボックス 311">
          <a:extLst>
            <a:ext uri="{FF2B5EF4-FFF2-40B4-BE49-F238E27FC236}">
              <a16:creationId xmlns:a16="http://schemas.microsoft.com/office/drawing/2014/main" id="{00000000-0008-0000-0700-000038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13" name="テキスト ボックス 312">
          <a:extLst>
            <a:ext uri="{FF2B5EF4-FFF2-40B4-BE49-F238E27FC236}">
              <a16:creationId xmlns:a16="http://schemas.microsoft.com/office/drawing/2014/main" id="{00000000-0008-0000-0700-000039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14" name="テキスト ボックス 313">
          <a:extLst>
            <a:ext uri="{FF2B5EF4-FFF2-40B4-BE49-F238E27FC236}">
              <a16:creationId xmlns:a16="http://schemas.microsoft.com/office/drawing/2014/main" id="{00000000-0008-0000-0700-00003A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91839</xdr:rowOff>
    </xdr:from>
    <xdr:to>
      <xdr:col>55</xdr:col>
      <xdr:colOff>50800</xdr:colOff>
      <xdr:row>39</xdr:row>
      <xdr:rowOff>21989</xdr:rowOff>
    </xdr:to>
    <xdr:sp macro="" textlink="">
      <xdr:nvSpPr>
        <xdr:cNvPr id="315" name="楕円 314">
          <a:extLst>
            <a:ext uri="{FF2B5EF4-FFF2-40B4-BE49-F238E27FC236}">
              <a16:creationId xmlns:a16="http://schemas.microsoft.com/office/drawing/2014/main" id="{00000000-0008-0000-0700-00003B010000}"/>
            </a:ext>
          </a:extLst>
        </xdr:cNvPr>
        <xdr:cNvSpPr/>
      </xdr:nvSpPr>
      <xdr:spPr>
        <a:xfrm>
          <a:off x="10426700" y="66069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38</xdr:row>
      <xdr:rowOff>70266</xdr:rowOff>
    </xdr:from>
    <xdr:ext cx="378565" cy="259045"/>
    <xdr:sp macro="" textlink="">
      <xdr:nvSpPr>
        <xdr:cNvPr id="316" name="労働費該当値テキスト">
          <a:extLst>
            <a:ext uri="{FF2B5EF4-FFF2-40B4-BE49-F238E27FC236}">
              <a16:creationId xmlns:a16="http://schemas.microsoft.com/office/drawing/2014/main" id="{00000000-0008-0000-0700-00003C010000}"/>
            </a:ext>
          </a:extLst>
        </xdr:cNvPr>
        <xdr:cNvSpPr txBox="1"/>
      </xdr:nvSpPr>
      <xdr:spPr>
        <a:xfrm>
          <a:off x="10528300" y="658536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38</xdr:row>
      <xdr:rowOff>66693</xdr:rowOff>
    </xdr:from>
    <xdr:to>
      <xdr:col>50</xdr:col>
      <xdr:colOff>165100</xdr:colOff>
      <xdr:row>38</xdr:row>
      <xdr:rowOff>168293</xdr:rowOff>
    </xdr:to>
    <xdr:sp macro="" textlink="">
      <xdr:nvSpPr>
        <xdr:cNvPr id="317" name="楕円 316">
          <a:extLst>
            <a:ext uri="{FF2B5EF4-FFF2-40B4-BE49-F238E27FC236}">
              <a16:creationId xmlns:a16="http://schemas.microsoft.com/office/drawing/2014/main" id="{00000000-0008-0000-0700-00003D010000}"/>
            </a:ext>
          </a:extLst>
        </xdr:cNvPr>
        <xdr:cNvSpPr/>
      </xdr:nvSpPr>
      <xdr:spPr>
        <a:xfrm>
          <a:off x="9588500" y="65817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38</xdr:row>
      <xdr:rowOff>159420</xdr:rowOff>
    </xdr:from>
    <xdr:ext cx="378565" cy="259045"/>
    <xdr:sp macro="" textlink="">
      <xdr:nvSpPr>
        <xdr:cNvPr id="318" name="テキスト ボックス 317">
          <a:extLst>
            <a:ext uri="{FF2B5EF4-FFF2-40B4-BE49-F238E27FC236}">
              <a16:creationId xmlns:a16="http://schemas.microsoft.com/office/drawing/2014/main" id="{00000000-0008-0000-0700-00003E010000}"/>
            </a:ext>
          </a:extLst>
        </xdr:cNvPr>
        <xdr:cNvSpPr txBox="1"/>
      </xdr:nvSpPr>
      <xdr:spPr>
        <a:xfrm>
          <a:off x="9450017" y="667452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38</xdr:row>
      <xdr:rowOff>103922</xdr:rowOff>
    </xdr:from>
    <xdr:to>
      <xdr:col>46</xdr:col>
      <xdr:colOff>38100</xdr:colOff>
      <xdr:row>39</xdr:row>
      <xdr:rowOff>34072</xdr:rowOff>
    </xdr:to>
    <xdr:sp macro="" textlink="">
      <xdr:nvSpPr>
        <xdr:cNvPr id="319" name="楕円 318">
          <a:extLst>
            <a:ext uri="{FF2B5EF4-FFF2-40B4-BE49-F238E27FC236}">
              <a16:creationId xmlns:a16="http://schemas.microsoft.com/office/drawing/2014/main" id="{00000000-0008-0000-0700-00003F010000}"/>
            </a:ext>
          </a:extLst>
        </xdr:cNvPr>
        <xdr:cNvSpPr/>
      </xdr:nvSpPr>
      <xdr:spPr>
        <a:xfrm>
          <a:off x="8699500" y="66190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39</xdr:row>
      <xdr:rowOff>25199</xdr:rowOff>
    </xdr:from>
    <xdr:ext cx="378565" cy="259045"/>
    <xdr:sp macro="" textlink="">
      <xdr:nvSpPr>
        <xdr:cNvPr id="320" name="テキスト ボックス 319">
          <a:extLst>
            <a:ext uri="{FF2B5EF4-FFF2-40B4-BE49-F238E27FC236}">
              <a16:creationId xmlns:a16="http://schemas.microsoft.com/office/drawing/2014/main" id="{00000000-0008-0000-0700-000040010000}"/>
            </a:ext>
          </a:extLst>
        </xdr:cNvPr>
        <xdr:cNvSpPr txBox="1"/>
      </xdr:nvSpPr>
      <xdr:spPr>
        <a:xfrm>
          <a:off x="8561017" y="671174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38</xdr:row>
      <xdr:rowOff>120577</xdr:rowOff>
    </xdr:from>
    <xdr:to>
      <xdr:col>41</xdr:col>
      <xdr:colOff>101600</xdr:colOff>
      <xdr:row>39</xdr:row>
      <xdr:rowOff>50727</xdr:rowOff>
    </xdr:to>
    <xdr:sp macro="" textlink="">
      <xdr:nvSpPr>
        <xdr:cNvPr id="321" name="楕円 320">
          <a:extLst>
            <a:ext uri="{FF2B5EF4-FFF2-40B4-BE49-F238E27FC236}">
              <a16:creationId xmlns:a16="http://schemas.microsoft.com/office/drawing/2014/main" id="{00000000-0008-0000-0700-000041010000}"/>
            </a:ext>
          </a:extLst>
        </xdr:cNvPr>
        <xdr:cNvSpPr/>
      </xdr:nvSpPr>
      <xdr:spPr>
        <a:xfrm>
          <a:off x="7810500" y="66356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39</xdr:row>
      <xdr:rowOff>41854</xdr:rowOff>
    </xdr:from>
    <xdr:ext cx="378565" cy="259045"/>
    <xdr:sp macro="" textlink="">
      <xdr:nvSpPr>
        <xdr:cNvPr id="322" name="テキスト ボックス 321">
          <a:extLst>
            <a:ext uri="{FF2B5EF4-FFF2-40B4-BE49-F238E27FC236}">
              <a16:creationId xmlns:a16="http://schemas.microsoft.com/office/drawing/2014/main" id="{00000000-0008-0000-0700-000042010000}"/>
            </a:ext>
          </a:extLst>
        </xdr:cNvPr>
        <xdr:cNvSpPr txBox="1"/>
      </xdr:nvSpPr>
      <xdr:spPr>
        <a:xfrm>
          <a:off x="7672017" y="672840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38</xdr:row>
      <xdr:rowOff>97065</xdr:rowOff>
    </xdr:from>
    <xdr:to>
      <xdr:col>36</xdr:col>
      <xdr:colOff>165100</xdr:colOff>
      <xdr:row>39</xdr:row>
      <xdr:rowOff>27215</xdr:rowOff>
    </xdr:to>
    <xdr:sp macro="" textlink="">
      <xdr:nvSpPr>
        <xdr:cNvPr id="323" name="楕円 322">
          <a:extLst>
            <a:ext uri="{FF2B5EF4-FFF2-40B4-BE49-F238E27FC236}">
              <a16:creationId xmlns:a16="http://schemas.microsoft.com/office/drawing/2014/main" id="{00000000-0008-0000-0700-000043010000}"/>
            </a:ext>
          </a:extLst>
        </xdr:cNvPr>
        <xdr:cNvSpPr/>
      </xdr:nvSpPr>
      <xdr:spPr>
        <a:xfrm>
          <a:off x="6921500" y="66121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39</xdr:row>
      <xdr:rowOff>18342</xdr:rowOff>
    </xdr:from>
    <xdr:ext cx="378565" cy="259045"/>
    <xdr:sp macro="" textlink="">
      <xdr:nvSpPr>
        <xdr:cNvPr id="324" name="テキスト ボックス 323">
          <a:extLst>
            <a:ext uri="{FF2B5EF4-FFF2-40B4-BE49-F238E27FC236}">
              <a16:creationId xmlns:a16="http://schemas.microsoft.com/office/drawing/2014/main" id="{00000000-0008-0000-0700-000044010000}"/>
            </a:ext>
          </a:extLst>
        </xdr:cNvPr>
        <xdr:cNvSpPr txBox="1"/>
      </xdr:nvSpPr>
      <xdr:spPr>
        <a:xfrm>
          <a:off x="6783017" y="670489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25" name="正方形/長方形 324">
          <a:extLst>
            <a:ext uri="{FF2B5EF4-FFF2-40B4-BE49-F238E27FC236}">
              <a16:creationId xmlns:a16="http://schemas.microsoft.com/office/drawing/2014/main" id="{00000000-0008-0000-0700-000045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農林水産業費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6" name="正方形/長方形 325">
          <a:extLst>
            <a:ext uri="{FF2B5EF4-FFF2-40B4-BE49-F238E27FC236}">
              <a16:creationId xmlns:a16="http://schemas.microsoft.com/office/drawing/2014/main" id="{00000000-0008-0000-0700-000046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7" name="正方形/長方形 326">
          <a:extLst>
            <a:ext uri="{FF2B5EF4-FFF2-40B4-BE49-F238E27FC236}">
              <a16:creationId xmlns:a16="http://schemas.microsoft.com/office/drawing/2014/main" id="{00000000-0008-0000-0700-000047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8" name="正方形/長方形 327">
          <a:extLst>
            <a:ext uri="{FF2B5EF4-FFF2-40B4-BE49-F238E27FC236}">
              <a16:creationId xmlns:a16="http://schemas.microsoft.com/office/drawing/2014/main" id="{00000000-0008-0000-0700-000048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9" name="正方形/長方形 328">
          <a:extLst>
            <a:ext uri="{FF2B5EF4-FFF2-40B4-BE49-F238E27FC236}">
              <a16:creationId xmlns:a16="http://schemas.microsoft.com/office/drawing/2014/main" id="{00000000-0008-0000-0700-000049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30" name="正方形/長方形 329">
          <a:extLst>
            <a:ext uri="{FF2B5EF4-FFF2-40B4-BE49-F238E27FC236}">
              <a16:creationId xmlns:a16="http://schemas.microsoft.com/office/drawing/2014/main" id="{00000000-0008-0000-0700-00004A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31" name="正方形/長方形 330">
          <a:extLst>
            <a:ext uri="{FF2B5EF4-FFF2-40B4-BE49-F238E27FC236}">
              <a16:creationId xmlns:a16="http://schemas.microsoft.com/office/drawing/2014/main" id="{00000000-0008-0000-0700-00004B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18,569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32" name="正方形/長方形 331">
          <a:extLst>
            <a:ext uri="{FF2B5EF4-FFF2-40B4-BE49-F238E27FC236}">
              <a16:creationId xmlns:a16="http://schemas.microsoft.com/office/drawing/2014/main" id="{00000000-0008-0000-0700-00004C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33" name="テキスト ボックス 332">
          <a:extLst>
            <a:ext uri="{FF2B5EF4-FFF2-40B4-BE49-F238E27FC236}">
              <a16:creationId xmlns:a16="http://schemas.microsoft.com/office/drawing/2014/main" id="{00000000-0008-0000-0700-00004D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34" name="直線コネクタ 333">
          <a:extLst>
            <a:ext uri="{FF2B5EF4-FFF2-40B4-BE49-F238E27FC236}">
              <a16:creationId xmlns:a16="http://schemas.microsoft.com/office/drawing/2014/main" id="{00000000-0008-0000-0700-00004E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44450</xdr:rowOff>
    </xdr:from>
    <xdr:to>
      <xdr:col>59</xdr:col>
      <xdr:colOff>50800</xdr:colOff>
      <xdr:row>59</xdr:row>
      <xdr:rowOff>44450</xdr:rowOff>
    </xdr:to>
    <xdr:cxnSp macro="">
      <xdr:nvCxnSpPr>
        <xdr:cNvPr id="335" name="直線コネクタ 334">
          <a:extLst>
            <a:ext uri="{FF2B5EF4-FFF2-40B4-BE49-F238E27FC236}">
              <a16:creationId xmlns:a16="http://schemas.microsoft.com/office/drawing/2014/main" id="{00000000-0008-0000-0700-00004F010000}"/>
            </a:ext>
          </a:extLst>
        </xdr:cNvPr>
        <xdr:cNvCxnSpPr/>
      </xdr:nvCxnSpPr>
      <xdr:spPr>
        <a:xfrm>
          <a:off x="6604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73677</xdr:rowOff>
    </xdr:from>
    <xdr:ext cx="248786" cy="259045"/>
    <xdr:sp macro="" textlink="">
      <xdr:nvSpPr>
        <xdr:cNvPr id="336" name="テキスト ボックス 335">
          <a:extLst>
            <a:ext uri="{FF2B5EF4-FFF2-40B4-BE49-F238E27FC236}">
              <a16:creationId xmlns:a16="http://schemas.microsoft.com/office/drawing/2014/main" id="{00000000-0008-0000-0700-000050010000}"/>
            </a:ext>
          </a:extLst>
        </xdr:cNvPr>
        <xdr:cNvSpPr txBox="1"/>
      </xdr:nvSpPr>
      <xdr:spPr>
        <a:xfrm>
          <a:off x="6355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6350</xdr:rowOff>
    </xdr:from>
    <xdr:to>
      <xdr:col>59</xdr:col>
      <xdr:colOff>50800</xdr:colOff>
      <xdr:row>57</xdr:row>
      <xdr:rowOff>6350</xdr:rowOff>
    </xdr:to>
    <xdr:cxnSp macro="">
      <xdr:nvCxnSpPr>
        <xdr:cNvPr id="337" name="直線コネクタ 336">
          <a:extLst>
            <a:ext uri="{FF2B5EF4-FFF2-40B4-BE49-F238E27FC236}">
              <a16:creationId xmlns:a16="http://schemas.microsoft.com/office/drawing/2014/main" id="{00000000-0008-0000-0700-000051010000}"/>
            </a:ext>
          </a:extLst>
        </xdr:cNvPr>
        <xdr:cNvCxnSpPr/>
      </xdr:nvCxnSpPr>
      <xdr:spPr>
        <a:xfrm>
          <a:off x="6604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56</xdr:row>
      <xdr:rowOff>35577</xdr:rowOff>
    </xdr:from>
    <xdr:ext cx="531299" cy="259045"/>
    <xdr:sp macro="" textlink="">
      <xdr:nvSpPr>
        <xdr:cNvPr id="338" name="テキスト ボックス 337">
          <a:extLst>
            <a:ext uri="{FF2B5EF4-FFF2-40B4-BE49-F238E27FC236}">
              <a16:creationId xmlns:a16="http://schemas.microsoft.com/office/drawing/2014/main" id="{00000000-0008-0000-0700-000052010000}"/>
            </a:ext>
          </a:extLst>
        </xdr:cNvPr>
        <xdr:cNvSpPr txBox="1"/>
      </xdr:nvSpPr>
      <xdr:spPr>
        <a:xfrm>
          <a:off x="6072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54</xdr:row>
      <xdr:rowOff>139700</xdr:rowOff>
    </xdr:from>
    <xdr:to>
      <xdr:col>59</xdr:col>
      <xdr:colOff>50800</xdr:colOff>
      <xdr:row>54</xdr:row>
      <xdr:rowOff>139700</xdr:rowOff>
    </xdr:to>
    <xdr:cxnSp macro="">
      <xdr:nvCxnSpPr>
        <xdr:cNvPr id="339" name="直線コネクタ 338">
          <a:extLst>
            <a:ext uri="{FF2B5EF4-FFF2-40B4-BE49-F238E27FC236}">
              <a16:creationId xmlns:a16="http://schemas.microsoft.com/office/drawing/2014/main" id="{00000000-0008-0000-0700-000053010000}"/>
            </a:ext>
          </a:extLst>
        </xdr:cNvPr>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53</xdr:row>
      <xdr:rowOff>168927</xdr:rowOff>
    </xdr:from>
    <xdr:ext cx="531299" cy="259045"/>
    <xdr:sp macro="" textlink="">
      <xdr:nvSpPr>
        <xdr:cNvPr id="340" name="テキスト ボックス 339">
          <a:extLst>
            <a:ext uri="{FF2B5EF4-FFF2-40B4-BE49-F238E27FC236}">
              <a16:creationId xmlns:a16="http://schemas.microsoft.com/office/drawing/2014/main" id="{00000000-0008-0000-0700-000054010000}"/>
            </a:ext>
          </a:extLst>
        </xdr:cNvPr>
        <xdr:cNvSpPr txBox="1"/>
      </xdr:nvSpPr>
      <xdr:spPr>
        <a:xfrm>
          <a:off x="6072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52</xdr:row>
      <xdr:rowOff>101600</xdr:rowOff>
    </xdr:from>
    <xdr:to>
      <xdr:col>59</xdr:col>
      <xdr:colOff>50800</xdr:colOff>
      <xdr:row>52</xdr:row>
      <xdr:rowOff>101600</xdr:rowOff>
    </xdr:to>
    <xdr:cxnSp macro="">
      <xdr:nvCxnSpPr>
        <xdr:cNvPr id="341" name="直線コネクタ 340">
          <a:extLst>
            <a:ext uri="{FF2B5EF4-FFF2-40B4-BE49-F238E27FC236}">
              <a16:creationId xmlns:a16="http://schemas.microsoft.com/office/drawing/2014/main" id="{00000000-0008-0000-0700-000055010000}"/>
            </a:ext>
          </a:extLst>
        </xdr:cNvPr>
        <xdr:cNvCxnSpPr/>
      </xdr:nvCxnSpPr>
      <xdr:spPr>
        <a:xfrm>
          <a:off x="6604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51</xdr:row>
      <xdr:rowOff>130827</xdr:rowOff>
    </xdr:from>
    <xdr:ext cx="531299" cy="259045"/>
    <xdr:sp macro="" textlink="">
      <xdr:nvSpPr>
        <xdr:cNvPr id="342" name="テキスト ボックス 341">
          <a:extLst>
            <a:ext uri="{FF2B5EF4-FFF2-40B4-BE49-F238E27FC236}">
              <a16:creationId xmlns:a16="http://schemas.microsoft.com/office/drawing/2014/main" id="{00000000-0008-0000-0700-000056010000}"/>
            </a:ext>
          </a:extLst>
        </xdr:cNvPr>
        <xdr:cNvSpPr txBox="1"/>
      </xdr:nvSpPr>
      <xdr:spPr>
        <a:xfrm>
          <a:off x="6072701" y="887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63500</xdr:rowOff>
    </xdr:from>
    <xdr:to>
      <xdr:col>59</xdr:col>
      <xdr:colOff>50800</xdr:colOff>
      <xdr:row>50</xdr:row>
      <xdr:rowOff>63500</xdr:rowOff>
    </xdr:to>
    <xdr:cxnSp macro="">
      <xdr:nvCxnSpPr>
        <xdr:cNvPr id="343" name="直線コネクタ 342">
          <a:extLst>
            <a:ext uri="{FF2B5EF4-FFF2-40B4-BE49-F238E27FC236}">
              <a16:creationId xmlns:a16="http://schemas.microsoft.com/office/drawing/2014/main" id="{00000000-0008-0000-0700-000057010000}"/>
            </a:ext>
          </a:extLst>
        </xdr:cNvPr>
        <xdr:cNvCxnSpPr/>
      </xdr:nvCxnSpPr>
      <xdr:spPr>
        <a:xfrm>
          <a:off x="6604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49</xdr:row>
      <xdr:rowOff>92727</xdr:rowOff>
    </xdr:from>
    <xdr:ext cx="595419" cy="259045"/>
    <xdr:sp macro="" textlink="">
      <xdr:nvSpPr>
        <xdr:cNvPr id="344" name="テキスト ボックス 343">
          <a:extLst>
            <a:ext uri="{FF2B5EF4-FFF2-40B4-BE49-F238E27FC236}">
              <a16:creationId xmlns:a16="http://schemas.microsoft.com/office/drawing/2014/main" id="{00000000-0008-0000-0700-000058010000}"/>
            </a:ext>
          </a:extLst>
        </xdr:cNvPr>
        <xdr:cNvSpPr txBox="1"/>
      </xdr:nvSpPr>
      <xdr:spPr>
        <a:xfrm>
          <a:off x="6008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45" name="直線コネクタ 344">
          <a:extLst>
            <a:ext uri="{FF2B5EF4-FFF2-40B4-BE49-F238E27FC236}">
              <a16:creationId xmlns:a16="http://schemas.microsoft.com/office/drawing/2014/main" id="{00000000-0008-0000-0700-000059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46" name="テキスト ボックス 345">
          <a:extLst>
            <a:ext uri="{FF2B5EF4-FFF2-40B4-BE49-F238E27FC236}">
              <a16:creationId xmlns:a16="http://schemas.microsoft.com/office/drawing/2014/main" id="{00000000-0008-0000-0700-00005A010000}"/>
            </a:ext>
          </a:extLst>
        </xdr:cNvPr>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7" name="農林水産業費グラフ枠">
          <a:extLst>
            <a:ext uri="{FF2B5EF4-FFF2-40B4-BE49-F238E27FC236}">
              <a16:creationId xmlns:a16="http://schemas.microsoft.com/office/drawing/2014/main" id="{00000000-0008-0000-0700-00005B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50</xdr:row>
      <xdr:rowOff>64288</xdr:rowOff>
    </xdr:from>
    <xdr:to>
      <xdr:col>54</xdr:col>
      <xdr:colOff>189865</xdr:colOff>
      <xdr:row>58</xdr:row>
      <xdr:rowOff>136944</xdr:rowOff>
    </xdr:to>
    <xdr:cxnSp macro="">
      <xdr:nvCxnSpPr>
        <xdr:cNvPr id="348" name="直線コネクタ 347">
          <a:extLst>
            <a:ext uri="{FF2B5EF4-FFF2-40B4-BE49-F238E27FC236}">
              <a16:creationId xmlns:a16="http://schemas.microsoft.com/office/drawing/2014/main" id="{00000000-0008-0000-0700-00005C010000}"/>
            </a:ext>
          </a:extLst>
        </xdr:cNvPr>
        <xdr:cNvCxnSpPr/>
      </xdr:nvCxnSpPr>
      <xdr:spPr>
        <a:xfrm flipV="1">
          <a:off x="10475595" y="8636788"/>
          <a:ext cx="1270" cy="144425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58</xdr:row>
      <xdr:rowOff>140771</xdr:rowOff>
    </xdr:from>
    <xdr:ext cx="469744" cy="259045"/>
    <xdr:sp macro="" textlink="">
      <xdr:nvSpPr>
        <xdr:cNvPr id="349" name="農林水産業費最小値テキスト">
          <a:extLst>
            <a:ext uri="{FF2B5EF4-FFF2-40B4-BE49-F238E27FC236}">
              <a16:creationId xmlns:a16="http://schemas.microsoft.com/office/drawing/2014/main" id="{00000000-0008-0000-0700-00005D010000}"/>
            </a:ext>
          </a:extLst>
        </xdr:cNvPr>
        <xdr:cNvSpPr txBox="1"/>
      </xdr:nvSpPr>
      <xdr:spPr>
        <a:xfrm>
          <a:off x="10528300" y="100848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6,217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58</xdr:row>
      <xdr:rowOff>136944</xdr:rowOff>
    </xdr:from>
    <xdr:to>
      <xdr:col>55</xdr:col>
      <xdr:colOff>88900</xdr:colOff>
      <xdr:row>58</xdr:row>
      <xdr:rowOff>136944</xdr:rowOff>
    </xdr:to>
    <xdr:cxnSp macro="">
      <xdr:nvCxnSpPr>
        <xdr:cNvPr id="350" name="直線コネクタ 349">
          <a:extLst>
            <a:ext uri="{FF2B5EF4-FFF2-40B4-BE49-F238E27FC236}">
              <a16:creationId xmlns:a16="http://schemas.microsoft.com/office/drawing/2014/main" id="{00000000-0008-0000-0700-00005E010000}"/>
            </a:ext>
          </a:extLst>
        </xdr:cNvPr>
        <xdr:cNvCxnSpPr/>
      </xdr:nvCxnSpPr>
      <xdr:spPr>
        <a:xfrm>
          <a:off x="10388600" y="100810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49</xdr:row>
      <xdr:rowOff>10965</xdr:rowOff>
    </xdr:from>
    <xdr:ext cx="599010" cy="259045"/>
    <xdr:sp macro="" textlink="">
      <xdr:nvSpPr>
        <xdr:cNvPr id="351" name="農林水産業費最大値テキスト">
          <a:extLst>
            <a:ext uri="{FF2B5EF4-FFF2-40B4-BE49-F238E27FC236}">
              <a16:creationId xmlns:a16="http://schemas.microsoft.com/office/drawing/2014/main" id="{00000000-0008-0000-0700-00005F010000}"/>
            </a:ext>
          </a:extLst>
        </xdr:cNvPr>
        <xdr:cNvSpPr txBox="1"/>
      </xdr:nvSpPr>
      <xdr:spPr>
        <a:xfrm>
          <a:off x="10528300" y="841201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119,938</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50</xdr:row>
      <xdr:rowOff>64288</xdr:rowOff>
    </xdr:from>
    <xdr:to>
      <xdr:col>55</xdr:col>
      <xdr:colOff>88900</xdr:colOff>
      <xdr:row>50</xdr:row>
      <xdr:rowOff>64288</xdr:rowOff>
    </xdr:to>
    <xdr:cxnSp macro="">
      <xdr:nvCxnSpPr>
        <xdr:cNvPr id="352" name="直線コネクタ 351">
          <a:extLst>
            <a:ext uri="{FF2B5EF4-FFF2-40B4-BE49-F238E27FC236}">
              <a16:creationId xmlns:a16="http://schemas.microsoft.com/office/drawing/2014/main" id="{00000000-0008-0000-0700-000060010000}"/>
            </a:ext>
          </a:extLst>
        </xdr:cNvPr>
        <xdr:cNvCxnSpPr/>
      </xdr:nvCxnSpPr>
      <xdr:spPr>
        <a:xfrm>
          <a:off x="10388600" y="863678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52</xdr:row>
      <xdr:rowOff>118555</xdr:rowOff>
    </xdr:from>
    <xdr:to>
      <xdr:col>55</xdr:col>
      <xdr:colOff>0</xdr:colOff>
      <xdr:row>53</xdr:row>
      <xdr:rowOff>131521</xdr:rowOff>
    </xdr:to>
    <xdr:cxnSp macro="">
      <xdr:nvCxnSpPr>
        <xdr:cNvPr id="353" name="直線コネクタ 352">
          <a:extLst>
            <a:ext uri="{FF2B5EF4-FFF2-40B4-BE49-F238E27FC236}">
              <a16:creationId xmlns:a16="http://schemas.microsoft.com/office/drawing/2014/main" id="{00000000-0008-0000-0700-000061010000}"/>
            </a:ext>
          </a:extLst>
        </xdr:cNvPr>
        <xdr:cNvCxnSpPr/>
      </xdr:nvCxnSpPr>
      <xdr:spPr>
        <a:xfrm>
          <a:off x="9639300" y="9033955"/>
          <a:ext cx="838200" cy="1844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55</xdr:row>
      <xdr:rowOff>155592</xdr:rowOff>
    </xdr:from>
    <xdr:ext cx="534377" cy="259045"/>
    <xdr:sp macro="" textlink="">
      <xdr:nvSpPr>
        <xdr:cNvPr id="354" name="農林水産業費平均値テキスト">
          <a:extLst>
            <a:ext uri="{FF2B5EF4-FFF2-40B4-BE49-F238E27FC236}">
              <a16:creationId xmlns:a16="http://schemas.microsoft.com/office/drawing/2014/main" id="{00000000-0008-0000-0700-000062010000}"/>
            </a:ext>
          </a:extLst>
        </xdr:cNvPr>
        <xdr:cNvSpPr txBox="1"/>
      </xdr:nvSpPr>
      <xdr:spPr>
        <a:xfrm>
          <a:off x="10528300" y="958534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39,550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56</xdr:row>
      <xdr:rowOff>5715</xdr:rowOff>
    </xdr:from>
    <xdr:to>
      <xdr:col>55</xdr:col>
      <xdr:colOff>50800</xdr:colOff>
      <xdr:row>56</xdr:row>
      <xdr:rowOff>107315</xdr:rowOff>
    </xdr:to>
    <xdr:sp macro="" textlink="">
      <xdr:nvSpPr>
        <xdr:cNvPr id="355" name="フローチャート: 判断 354">
          <a:extLst>
            <a:ext uri="{FF2B5EF4-FFF2-40B4-BE49-F238E27FC236}">
              <a16:creationId xmlns:a16="http://schemas.microsoft.com/office/drawing/2014/main" id="{00000000-0008-0000-0700-000063010000}"/>
            </a:ext>
          </a:extLst>
        </xdr:cNvPr>
        <xdr:cNvSpPr/>
      </xdr:nvSpPr>
      <xdr:spPr>
        <a:xfrm>
          <a:off x="10426700" y="96069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51</xdr:row>
      <xdr:rowOff>102933</xdr:rowOff>
    </xdr:from>
    <xdr:to>
      <xdr:col>50</xdr:col>
      <xdr:colOff>114300</xdr:colOff>
      <xdr:row>52</xdr:row>
      <xdr:rowOff>118555</xdr:rowOff>
    </xdr:to>
    <xdr:cxnSp macro="">
      <xdr:nvCxnSpPr>
        <xdr:cNvPr id="356" name="直線コネクタ 355">
          <a:extLst>
            <a:ext uri="{FF2B5EF4-FFF2-40B4-BE49-F238E27FC236}">
              <a16:creationId xmlns:a16="http://schemas.microsoft.com/office/drawing/2014/main" id="{00000000-0008-0000-0700-000064010000}"/>
            </a:ext>
          </a:extLst>
        </xdr:cNvPr>
        <xdr:cNvCxnSpPr/>
      </xdr:nvCxnSpPr>
      <xdr:spPr>
        <a:xfrm>
          <a:off x="8750300" y="8846883"/>
          <a:ext cx="889000" cy="1870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55</xdr:row>
      <xdr:rowOff>159868</xdr:rowOff>
    </xdr:from>
    <xdr:to>
      <xdr:col>50</xdr:col>
      <xdr:colOff>165100</xdr:colOff>
      <xdr:row>56</xdr:row>
      <xdr:rowOff>90018</xdr:rowOff>
    </xdr:to>
    <xdr:sp macro="" textlink="">
      <xdr:nvSpPr>
        <xdr:cNvPr id="357" name="フローチャート: 判断 356">
          <a:extLst>
            <a:ext uri="{FF2B5EF4-FFF2-40B4-BE49-F238E27FC236}">
              <a16:creationId xmlns:a16="http://schemas.microsoft.com/office/drawing/2014/main" id="{00000000-0008-0000-0700-000065010000}"/>
            </a:ext>
          </a:extLst>
        </xdr:cNvPr>
        <xdr:cNvSpPr/>
      </xdr:nvSpPr>
      <xdr:spPr>
        <a:xfrm>
          <a:off x="9588500" y="95896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56</xdr:row>
      <xdr:rowOff>81145</xdr:rowOff>
    </xdr:from>
    <xdr:ext cx="534377" cy="259045"/>
    <xdr:sp macro="" textlink="">
      <xdr:nvSpPr>
        <xdr:cNvPr id="358" name="テキスト ボックス 357">
          <a:extLst>
            <a:ext uri="{FF2B5EF4-FFF2-40B4-BE49-F238E27FC236}">
              <a16:creationId xmlns:a16="http://schemas.microsoft.com/office/drawing/2014/main" id="{00000000-0008-0000-0700-000066010000}"/>
            </a:ext>
          </a:extLst>
        </xdr:cNvPr>
        <xdr:cNvSpPr txBox="1"/>
      </xdr:nvSpPr>
      <xdr:spPr>
        <a:xfrm>
          <a:off x="9372111" y="96823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40,912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51</xdr:row>
      <xdr:rowOff>102933</xdr:rowOff>
    </xdr:from>
    <xdr:to>
      <xdr:col>45</xdr:col>
      <xdr:colOff>177800</xdr:colOff>
      <xdr:row>53</xdr:row>
      <xdr:rowOff>147269</xdr:rowOff>
    </xdr:to>
    <xdr:cxnSp macro="">
      <xdr:nvCxnSpPr>
        <xdr:cNvPr id="359" name="直線コネクタ 358">
          <a:extLst>
            <a:ext uri="{FF2B5EF4-FFF2-40B4-BE49-F238E27FC236}">
              <a16:creationId xmlns:a16="http://schemas.microsoft.com/office/drawing/2014/main" id="{00000000-0008-0000-0700-000067010000}"/>
            </a:ext>
          </a:extLst>
        </xdr:cNvPr>
        <xdr:cNvCxnSpPr/>
      </xdr:nvCxnSpPr>
      <xdr:spPr>
        <a:xfrm flipV="1">
          <a:off x="7861300" y="8846883"/>
          <a:ext cx="889000" cy="3872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56</xdr:row>
      <xdr:rowOff>16104</xdr:rowOff>
    </xdr:from>
    <xdr:to>
      <xdr:col>46</xdr:col>
      <xdr:colOff>38100</xdr:colOff>
      <xdr:row>56</xdr:row>
      <xdr:rowOff>117704</xdr:rowOff>
    </xdr:to>
    <xdr:sp macro="" textlink="">
      <xdr:nvSpPr>
        <xdr:cNvPr id="360" name="フローチャート: 判断 359">
          <a:extLst>
            <a:ext uri="{FF2B5EF4-FFF2-40B4-BE49-F238E27FC236}">
              <a16:creationId xmlns:a16="http://schemas.microsoft.com/office/drawing/2014/main" id="{00000000-0008-0000-0700-000068010000}"/>
            </a:ext>
          </a:extLst>
        </xdr:cNvPr>
        <xdr:cNvSpPr/>
      </xdr:nvSpPr>
      <xdr:spPr>
        <a:xfrm>
          <a:off x="8699500" y="96173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56</xdr:row>
      <xdr:rowOff>108831</xdr:rowOff>
    </xdr:from>
    <xdr:ext cx="534377" cy="259045"/>
    <xdr:sp macro="" textlink="">
      <xdr:nvSpPr>
        <xdr:cNvPr id="361" name="テキスト ボックス 360">
          <a:extLst>
            <a:ext uri="{FF2B5EF4-FFF2-40B4-BE49-F238E27FC236}">
              <a16:creationId xmlns:a16="http://schemas.microsoft.com/office/drawing/2014/main" id="{00000000-0008-0000-0700-000069010000}"/>
            </a:ext>
          </a:extLst>
        </xdr:cNvPr>
        <xdr:cNvSpPr txBox="1"/>
      </xdr:nvSpPr>
      <xdr:spPr>
        <a:xfrm>
          <a:off x="8483111" y="97100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38,732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53</xdr:row>
      <xdr:rowOff>147269</xdr:rowOff>
    </xdr:from>
    <xdr:to>
      <xdr:col>41</xdr:col>
      <xdr:colOff>50800</xdr:colOff>
      <xdr:row>53</xdr:row>
      <xdr:rowOff>164338</xdr:rowOff>
    </xdr:to>
    <xdr:cxnSp macro="">
      <xdr:nvCxnSpPr>
        <xdr:cNvPr id="362" name="直線コネクタ 361">
          <a:extLst>
            <a:ext uri="{FF2B5EF4-FFF2-40B4-BE49-F238E27FC236}">
              <a16:creationId xmlns:a16="http://schemas.microsoft.com/office/drawing/2014/main" id="{00000000-0008-0000-0700-00006A010000}"/>
            </a:ext>
          </a:extLst>
        </xdr:cNvPr>
        <xdr:cNvCxnSpPr/>
      </xdr:nvCxnSpPr>
      <xdr:spPr>
        <a:xfrm flipV="1">
          <a:off x="6972300" y="9234119"/>
          <a:ext cx="889000" cy="170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56</xdr:row>
      <xdr:rowOff>10351</xdr:rowOff>
    </xdr:from>
    <xdr:to>
      <xdr:col>41</xdr:col>
      <xdr:colOff>101600</xdr:colOff>
      <xdr:row>56</xdr:row>
      <xdr:rowOff>111951</xdr:rowOff>
    </xdr:to>
    <xdr:sp macro="" textlink="">
      <xdr:nvSpPr>
        <xdr:cNvPr id="363" name="フローチャート: 判断 362">
          <a:extLst>
            <a:ext uri="{FF2B5EF4-FFF2-40B4-BE49-F238E27FC236}">
              <a16:creationId xmlns:a16="http://schemas.microsoft.com/office/drawing/2014/main" id="{00000000-0008-0000-0700-00006B010000}"/>
            </a:ext>
          </a:extLst>
        </xdr:cNvPr>
        <xdr:cNvSpPr/>
      </xdr:nvSpPr>
      <xdr:spPr>
        <a:xfrm>
          <a:off x="7810500" y="96115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56</xdr:row>
      <xdr:rowOff>103078</xdr:rowOff>
    </xdr:from>
    <xdr:ext cx="534377" cy="259045"/>
    <xdr:sp macro="" textlink="">
      <xdr:nvSpPr>
        <xdr:cNvPr id="364" name="テキスト ボックス 363">
          <a:extLst>
            <a:ext uri="{FF2B5EF4-FFF2-40B4-BE49-F238E27FC236}">
              <a16:creationId xmlns:a16="http://schemas.microsoft.com/office/drawing/2014/main" id="{00000000-0008-0000-0700-00006C010000}"/>
            </a:ext>
          </a:extLst>
        </xdr:cNvPr>
        <xdr:cNvSpPr txBox="1"/>
      </xdr:nvSpPr>
      <xdr:spPr>
        <a:xfrm>
          <a:off x="7594111" y="97042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39,185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56</xdr:row>
      <xdr:rowOff>21717</xdr:rowOff>
    </xdr:from>
    <xdr:to>
      <xdr:col>36</xdr:col>
      <xdr:colOff>165100</xdr:colOff>
      <xdr:row>56</xdr:row>
      <xdr:rowOff>123317</xdr:rowOff>
    </xdr:to>
    <xdr:sp macro="" textlink="">
      <xdr:nvSpPr>
        <xdr:cNvPr id="365" name="フローチャート: 判断 364">
          <a:extLst>
            <a:ext uri="{FF2B5EF4-FFF2-40B4-BE49-F238E27FC236}">
              <a16:creationId xmlns:a16="http://schemas.microsoft.com/office/drawing/2014/main" id="{00000000-0008-0000-0700-00006D010000}"/>
            </a:ext>
          </a:extLst>
        </xdr:cNvPr>
        <xdr:cNvSpPr/>
      </xdr:nvSpPr>
      <xdr:spPr>
        <a:xfrm>
          <a:off x="6921500" y="96229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56</xdr:row>
      <xdr:rowOff>114444</xdr:rowOff>
    </xdr:from>
    <xdr:ext cx="534377" cy="259045"/>
    <xdr:sp macro="" textlink="">
      <xdr:nvSpPr>
        <xdr:cNvPr id="366" name="テキスト ボックス 365">
          <a:extLst>
            <a:ext uri="{FF2B5EF4-FFF2-40B4-BE49-F238E27FC236}">
              <a16:creationId xmlns:a16="http://schemas.microsoft.com/office/drawing/2014/main" id="{00000000-0008-0000-0700-00006E010000}"/>
            </a:ext>
          </a:extLst>
        </xdr:cNvPr>
        <xdr:cNvSpPr txBox="1"/>
      </xdr:nvSpPr>
      <xdr:spPr>
        <a:xfrm>
          <a:off x="6705111" y="97156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38,290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7" name="テキスト ボックス 366">
          <a:extLst>
            <a:ext uri="{FF2B5EF4-FFF2-40B4-BE49-F238E27FC236}">
              <a16:creationId xmlns:a16="http://schemas.microsoft.com/office/drawing/2014/main" id="{00000000-0008-0000-0700-00006F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8" name="テキスト ボックス 367">
          <a:extLst>
            <a:ext uri="{FF2B5EF4-FFF2-40B4-BE49-F238E27FC236}">
              <a16:creationId xmlns:a16="http://schemas.microsoft.com/office/drawing/2014/main" id="{00000000-0008-0000-0700-000070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9" name="テキスト ボックス 368">
          <a:extLst>
            <a:ext uri="{FF2B5EF4-FFF2-40B4-BE49-F238E27FC236}">
              <a16:creationId xmlns:a16="http://schemas.microsoft.com/office/drawing/2014/main" id="{00000000-0008-0000-0700-000071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70" name="テキスト ボックス 369">
          <a:extLst>
            <a:ext uri="{FF2B5EF4-FFF2-40B4-BE49-F238E27FC236}">
              <a16:creationId xmlns:a16="http://schemas.microsoft.com/office/drawing/2014/main" id="{00000000-0008-0000-0700-000072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71" name="テキスト ボックス 370">
          <a:extLst>
            <a:ext uri="{FF2B5EF4-FFF2-40B4-BE49-F238E27FC236}">
              <a16:creationId xmlns:a16="http://schemas.microsoft.com/office/drawing/2014/main" id="{00000000-0008-0000-0700-000073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53</xdr:row>
      <xdr:rowOff>80721</xdr:rowOff>
    </xdr:from>
    <xdr:to>
      <xdr:col>55</xdr:col>
      <xdr:colOff>50800</xdr:colOff>
      <xdr:row>54</xdr:row>
      <xdr:rowOff>10871</xdr:rowOff>
    </xdr:to>
    <xdr:sp macro="" textlink="">
      <xdr:nvSpPr>
        <xdr:cNvPr id="372" name="楕円 371">
          <a:extLst>
            <a:ext uri="{FF2B5EF4-FFF2-40B4-BE49-F238E27FC236}">
              <a16:creationId xmlns:a16="http://schemas.microsoft.com/office/drawing/2014/main" id="{00000000-0008-0000-0700-000074010000}"/>
            </a:ext>
          </a:extLst>
        </xdr:cNvPr>
        <xdr:cNvSpPr/>
      </xdr:nvSpPr>
      <xdr:spPr>
        <a:xfrm>
          <a:off x="10426700" y="91675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52</xdr:row>
      <xdr:rowOff>103598</xdr:rowOff>
    </xdr:from>
    <xdr:ext cx="534377" cy="259045"/>
    <xdr:sp macro="" textlink="">
      <xdr:nvSpPr>
        <xdr:cNvPr id="373" name="農林水産業費該当値テキスト">
          <a:extLst>
            <a:ext uri="{FF2B5EF4-FFF2-40B4-BE49-F238E27FC236}">
              <a16:creationId xmlns:a16="http://schemas.microsoft.com/office/drawing/2014/main" id="{00000000-0008-0000-0700-000075010000}"/>
            </a:ext>
          </a:extLst>
        </xdr:cNvPr>
        <xdr:cNvSpPr txBox="1"/>
      </xdr:nvSpPr>
      <xdr:spPr>
        <a:xfrm>
          <a:off x="10528300" y="90189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74,144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52</xdr:row>
      <xdr:rowOff>67755</xdr:rowOff>
    </xdr:from>
    <xdr:to>
      <xdr:col>50</xdr:col>
      <xdr:colOff>165100</xdr:colOff>
      <xdr:row>52</xdr:row>
      <xdr:rowOff>169355</xdr:rowOff>
    </xdr:to>
    <xdr:sp macro="" textlink="">
      <xdr:nvSpPr>
        <xdr:cNvPr id="374" name="楕円 373">
          <a:extLst>
            <a:ext uri="{FF2B5EF4-FFF2-40B4-BE49-F238E27FC236}">
              <a16:creationId xmlns:a16="http://schemas.microsoft.com/office/drawing/2014/main" id="{00000000-0008-0000-0700-000076010000}"/>
            </a:ext>
          </a:extLst>
        </xdr:cNvPr>
        <xdr:cNvSpPr/>
      </xdr:nvSpPr>
      <xdr:spPr>
        <a:xfrm>
          <a:off x="9588500" y="89831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51</xdr:row>
      <xdr:rowOff>14432</xdr:rowOff>
    </xdr:from>
    <xdr:ext cx="534377" cy="259045"/>
    <xdr:sp macro="" textlink="">
      <xdr:nvSpPr>
        <xdr:cNvPr id="375" name="テキスト ボックス 374">
          <a:extLst>
            <a:ext uri="{FF2B5EF4-FFF2-40B4-BE49-F238E27FC236}">
              <a16:creationId xmlns:a16="http://schemas.microsoft.com/office/drawing/2014/main" id="{00000000-0008-0000-0700-000077010000}"/>
            </a:ext>
          </a:extLst>
        </xdr:cNvPr>
        <xdr:cNvSpPr txBox="1"/>
      </xdr:nvSpPr>
      <xdr:spPr>
        <a:xfrm>
          <a:off x="9372111" y="87583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88,665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51</xdr:row>
      <xdr:rowOff>52133</xdr:rowOff>
    </xdr:from>
    <xdr:to>
      <xdr:col>46</xdr:col>
      <xdr:colOff>38100</xdr:colOff>
      <xdr:row>51</xdr:row>
      <xdr:rowOff>153733</xdr:rowOff>
    </xdr:to>
    <xdr:sp macro="" textlink="">
      <xdr:nvSpPr>
        <xdr:cNvPr id="376" name="楕円 375">
          <a:extLst>
            <a:ext uri="{FF2B5EF4-FFF2-40B4-BE49-F238E27FC236}">
              <a16:creationId xmlns:a16="http://schemas.microsoft.com/office/drawing/2014/main" id="{00000000-0008-0000-0700-000078010000}"/>
            </a:ext>
          </a:extLst>
        </xdr:cNvPr>
        <xdr:cNvSpPr/>
      </xdr:nvSpPr>
      <xdr:spPr>
        <a:xfrm>
          <a:off x="8699500" y="87960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49</xdr:row>
      <xdr:rowOff>170260</xdr:rowOff>
    </xdr:from>
    <xdr:ext cx="599010" cy="259045"/>
    <xdr:sp macro="" textlink="">
      <xdr:nvSpPr>
        <xdr:cNvPr id="377" name="テキスト ボックス 376">
          <a:extLst>
            <a:ext uri="{FF2B5EF4-FFF2-40B4-BE49-F238E27FC236}">
              <a16:creationId xmlns:a16="http://schemas.microsoft.com/office/drawing/2014/main" id="{00000000-0008-0000-0700-000079010000}"/>
            </a:ext>
          </a:extLst>
        </xdr:cNvPr>
        <xdr:cNvSpPr txBox="1"/>
      </xdr:nvSpPr>
      <xdr:spPr>
        <a:xfrm>
          <a:off x="8450795" y="857131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103,395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53</xdr:row>
      <xdr:rowOff>96469</xdr:rowOff>
    </xdr:from>
    <xdr:to>
      <xdr:col>41</xdr:col>
      <xdr:colOff>101600</xdr:colOff>
      <xdr:row>54</xdr:row>
      <xdr:rowOff>26619</xdr:rowOff>
    </xdr:to>
    <xdr:sp macro="" textlink="">
      <xdr:nvSpPr>
        <xdr:cNvPr id="378" name="楕円 377">
          <a:extLst>
            <a:ext uri="{FF2B5EF4-FFF2-40B4-BE49-F238E27FC236}">
              <a16:creationId xmlns:a16="http://schemas.microsoft.com/office/drawing/2014/main" id="{00000000-0008-0000-0700-00007A010000}"/>
            </a:ext>
          </a:extLst>
        </xdr:cNvPr>
        <xdr:cNvSpPr/>
      </xdr:nvSpPr>
      <xdr:spPr>
        <a:xfrm>
          <a:off x="7810500" y="91833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52</xdr:row>
      <xdr:rowOff>43146</xdr:rowOff>
    </xdr:from>
    <xdr:ext cx="534377" cy="259045"/>
    <xdr:sp macro="" textlink="">
      <xdr:nvSpPr>
        <xdr:cNvPr id="379" name="テキスト ボックス 378">
          <a:extLst>
            <a:ext uri="{FF2B5EF4-FFF2-40B4-BE49-F238E27FC236}">
              <a16:creationId xmlns:a16="http://schemas.microsoft.com/office/drawing/2014/main" id="{00000000-0008-0000-0700-00007B010000}"/>
            </a:ext>
          </a:extLst>
        </xdr:cNvPr>
        <xdr:cNvSpPr txBox="1"/>
      </xdr:nvSpPr>
      <xdr:spPr>
        <a:xfrm>
          <a:off x="7594111" y="89585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72,904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53</xdr:row>
      <xdr:rowOff>113538</xdr:rowOff>
    </xdr:from>
    <xdr:to>
      <xdr:col>36</xdr:col>
      <xdr:colOff>165100</xdr:colOff>
      <xdr:row>54</xdr:row>
      <xdr:rowOff>43688</xdr:rowOff>
    </xdr:to>
    <xdr:sp macro="" textlink="">
      <xdr:nvSpPr>
        <xdr:cNvPr id="380" name="楕円 379">
          <a:extLst>
            <a:ext uri="{FF2B5EF4-FFF2-40B4-BE49-F238E27FC236}">
              <a16:creationId xmlns:a16="http://schemas.microsoft.com/office/drawing/2014/main" id="{00000000-0008-0000-0700-00007C010000}"/>
            </a:ext>
          </a:extLst>
        </xdr:cNvPr>
        <xdr:cNvSpPr/>
      </xdr:nvSpPr>
      <xdr:spPr>
        <a:xfrm>
          <a:off x="6921500" y="92003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52</xdr:row>
      <xdr:rowOff>60215</xdr:rowOff>
    </xdr:from>
    <xdr:ext cx="534377" cy="259045"/>
    <xdr:sp macro="" textlink="">
      <xdr:nvSpPr>
        <xdr:cNvPr id="381" name="テキスト ボックス 380">
          <a:extLst>
            <a:ext uri="{FF2B5EF4-FFF2-40B4-BE49-F238E27FC236}">
              <a16:creationId xmlns:a16="http://schemas.microsoft.com/office/drawing/2014/main" id="{00000000-0008-0000-0700-00007D010000}"/>
            </a:ext>
          </a:extLst>
        </xdr:cNvPr>
        <xdr:cNvSpPr txBox="1"/>
      </xdr:nvSpPr>
      <xdr:spPr>
        <a:xfrm>
          <a:off x="6705111" y="89756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71,560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82" name="正方形/長方形 381">
          <a:extLst>
            <a:ext uri="{FF2B5EF4-FFF2-40B4-BE49-F238E27FC236}">
              <a16:creationId xmlns:a16="http://schemas.microsoft.com/office/drawing/2014/main" id="{00000000-0008-0000-0700-00007E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商工費</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83" name="正方形/長方形 382">
          <a:extLst>
            <a:ext uri="{FF2B5EF4-FFF2-40B4-BE49-F238E27FC236}">
              <a16:creationId xmlns:a16="http://schemas.microsoft.com/office/drawing/2014/main" id="{00000000-0008-0000-0700-00007F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84" name="正方形/長方形 383">
          <a:extLst>
            <a:ext uri="{FF2B5EF4-FFF2-40B4-BE49-F238E27FC236}">
              <a16:creationId xmlns:a16="http://schemas.microsoft.com/office/drawing/2014/main" id="{00000000-0008-0000-0700-000080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75/132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85" name="正方形/長方形 384">
          <a:extLst>
            <a:ext uri="{FF2B5EF4-FFF2-40B4-BE49-F238E27FC236}">
              <a16:creationId xmlns:a16="http://schemas.microsoft.com/office/drawing/2014/main" id="{00000000-0008-0000-0700-000081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6" name="正方形/長方形 385">
          <a:extLst>
            <a:ext uri="{FF2B5EF4-FFF2-40B4-BE49-F238E27FC236}">
              <a16:creationId xmlns:a16="http://schemas.microsoft.com/office/drawing/2014/main" id="{00000000-0008-0000-0700-000082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17,689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7" name="正方形/長方形 386">
          <a:extLst>
            <a:ext uri="{FF2B5EF4-FFF2-40B4-BE49-F238E27FC236}">
              <a16:creationId xmlns:a16="http://schemas.microsoft.com/office/drawing/2014/main" id="{00000000-0008-0000-0700-000083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8" name="正方形/長方形 387">
          <a:extLst>
            <a:ext uri="{FF2B5EF4-FFF2-40B4-BE49-F238E27FC236}">
              <a16:creationId xmlns:a16="http://schemas.microsoft.com/office/drawing/2014/main" id="{00000000-0008-0000-0700-000084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17,881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9" name="正方形/長方形 388">
          <a:extLst>
            <a:ext uri="{FF2B5EF4-FFF2-40B4-BE49-F238E27FC236}">
              <a16:creationId xmlns:a16="http://schemas.microsoft.com/office/drawing/2014/main" id="{00000000-0008-0000-0700-000085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90" name="テキスト ボックス 389">
          <a:extLst>
            <a:ext uri="{FF2B5EF4-FFF2-40B4-BE49-F238E27FC236}">
              <a16:creationId xmlns:a16="http://schemas.microsoft.com/office/drawing/2014/main" id="{00000000-0008-0000-0700-000086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91" name="直線コネクタ 390">
          <a:extLst>
            <a:ext uri="{FF2B5EF4-FFF2-40B4-BE49-F238E27FC236}">
              <a16:creationId xmlns:a16="http://schemas.microsoft.com/office/drawing/2014/main" id="{00000000-0008-0000-0700-000087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78</xdr:row>
      <xdr:rowOff>139700</xdr:rowOff>
    </xdr:from>
    <xdr:to>
      <xdr:col>59</xdr:col>
      <xdr:colOff>50800</xdr:colOff>
      <xdr:row>78</xdr:row>
      <xdr:rowOff>139700</xdr:rowOff>
    </xdr:to>
    <xdr:cxnSp macro="">
      <xdr:nvCxnSpPr>
        <xdr:cNvPr id="392" name="直線コネクタ 391">
          <a:extLst>
            <a:ext uri="{FF2B5EF4-FFF2-40B4-BE49-F238E27FC236}">
              <a16:creationId xmlns:a16="http://schemas.microsoft.com/office/drawing/2014/main" id="{00000000-0008-0000-0700-000088010000}"/>
            </a:ext>
          </a:extLst>
        </xdr:cNvPr>
        <xdr:cNvCxnSpPr/>
      </xdr:nvCxnSpPr>
      <xdr:spPr>
        <a:xfrm>
          <a:off x="6604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77</xdr:row>
      <xdr:rowOff>168927</xdr:rowOff>
    </xdr:from>
    <xdr:ext cx="248786" cy="259045"/>
    <xdr:sp macro="" textlink="">
      <xdr:nvSpPr>
        <xdr:cNvPr id="393" name="テキスト ボックス 392">
          <a:extLst>
            <a:ext uri="{FF2B5EF4-FFF2-40B4-BE49-F238E27FC236}">
              <a16:creationId xmlns:a16="http://schemas.microsoft.com/office/drawing/2014/main" id="{00000000-0008-0000-0700-000089010000}"/>
            </a:ext>
          </a:extLst>
        </xdr:cNvPr>
        <xdr:cNvSpPr txBox="1"/>
      </xdr:nvSpPr>
      <xdr:spPr>
        <a:xfrm>
          <a:off x="6355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76</xdr:row>
      <xdr:rowOff>25400</xdr:rowOff>
    </xdr:from>
    <xdr:to>
      <xdr:col>59</xdr:col>
      <xdr:colOff>50800</xdr:colOff>
      <xdr:row>76</xdr:row>
      <xdr:rowOff>25400</xdr:rowOff>
    </xdr:to>
    <xdr:cxnSp macro="">
      <xdr:nvCxnSpPr>
        <xdr:cNvPr id="394" name="直線コネクタ 393">
          <a:extLst>
            <a:ext uri="{FF2B5EF4-FFF2-40B4-BE49-F238E27FC236}">
              <a16:creationId xmlns:a16="http://schemas.microsoft.com/office/drawing/2014/main" id="{00000000-0008-0000-0700-00008A010000}"/>
            </a:ext>
          </a:extLst>
        </xdr:cNvPr>
        <xdr:cNvCxnSpPr/>
      </xdr:nvCxnSpPr>
      <xdr:spPr>
        <a:xfrm>
          <a:off x="6604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75</xdr:row>
      <xdr:rowOff>54627</xdr:rowOff>
    </xdr:from>
    <xdr:ext cx="595419" cy="259045"/>
    <xdr:sp macro="" textlink="">
      <xdr:nvSpPr>
        <xdr:cNvPr id="395" name="テキスト ボックス 394">
          <a:extLst>
            <a:ext uri="{FF2B5EF4-FFF2-40B4-BE49-F238E27FC236}">
              <a16:creationId xmlns:a16="http://schemas.microsoft.com/office/drawing/2014/main" id="{00000000-0008-0000-0700-00008B010000}"/>
            </a:ext>
          </a:extLst>
        </xdr:cNvPr>
        <xdr:cNvSpPr txBox="1"/>
      </xdr:nvSpPr>
      <xdr:spPr>
        <a:xfrm>
          <a:off x="6008581" y="12913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73</xdr:row>
      <xdr:rowOff>82550</xdr:rowOff>
    </xdr:from>
    <xdr:to>
      <xdr:col>59</xdr:col>
      <xdr:colOff>50800</xdr:colOff>
      <xdr:row>73</xdr:row>
      <xdr:rowOff>82550</xdr:rowOff>
    </xdr:to>
    <xdr:cxnSp macro="">
      <xdr:nvCxnSpPr>
        <xdr:cNvPr id="396" name="直線コネクタ 395">
          <a:extLst>
            <a:ext uri="{FF2B5EF4-FFF2-40B4-BE49-F238E27FC236}">
              <a16:creationId xmlns:a16="http://schemas.microsoft.com/office/drawing/2014/main" id="{00000000-0008-0000-0700-00008C010000}"/>
            </a:ext>
          </a:extLst>
        </xdr:cNvPr>
        <xdr:cNvCxnSpPr/>
      </xdr:nvCxnSpPr>
      <xdr:spPr>
        <a:xfrm>
          <a:off x="6604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72</xdr:row>
      <xdr:rowOff>111777</xdr:rowOff>
    </xdr:from>
    <xdr:ext cx="595419" cy="259045"/>
    <xdr:sp macro="" textlink="">
      <xdr:nvSpPr>
        <xdr:cNvPr id="397" name="テキスト ボックス 396">
          <a:extLst>
            <a:ext uri="{FF2B5EF4-FFF2-40B4-BE49-F238E27FC236}">
              <a16:creationId xmlns:a16="http://schemas.microsoft.com/office/drawing/2014/main" id="{00000000-0008-0000-0700-00008D010000}"/>
            </a:ext>
          </a:extLst>
        </xdr:cNvPr>
        <xdr:cNvSpPr txBox="1"/>
      </xdr:nvSpPr>
      <xdr:spPr>
        <a:xfrm>
          <a:off x="6008581" y="1245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139700</xdr:rowOff>
    </xdr:from>
    <xdr:to>
      <xdr:col>59</xdr:col>
      <xdr:colOff>50800</xdr:colOff>
      <xdr:row>70</xdr:row>
      <xdr:rowOff>139700</xdr:rowOff>
    </xdr:to>
    <xdr:cxnSp macro="">
      <xdr:nvCxnSpPr>
        <xdr:cNvPr id="398" name="直線コネクタ 397">
          <a:extLst>
            <a:ext uri="{FF2B5EF4-FFF2-40B4-BE49-F238E27FC236}">
              <a16:creationId xmlns:a16="http://schemas.microsoft.com/office/drawing/2014/main" id="{00000000-0008-0000-0700-00008E010000}"/>
            </a:ext>
          </a:extLst>
        </xdr:cNvPr>
        <xdr:cNvCxnSpPr/>
      </xdr:nvCxnSpPr>
      <xdr:spPr>
        <a:xfrm>
          <a:off x="6604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69</xdr:row>
      <xdr:rowOff>168927</xdr:rowOff>
    </xdr:from>
    <xdr:ext cx="595419" cy="259045"/>
    <xdr:sp macro="" textlink="">
      <xdr:nvSpPr>
        <xdr:cNvPr id="399" name="テキスト ボックス 398">
          <a:extLst>
            <a:ext uri="{FF2B5EF4-FFF2-40B4-BE49-F238E27FC236}">
              <a16:creationId xmlns:a16="http://schemas.microsoft.com/office/drawing/2014/main" id="{00000000-0008-0000-0700-00008F010000}"/>
            </a:ext>
          </a:extLst>
        </xdr:cNvPr>
        <xdr:cNvSpPr txBox="1"/>
      </xdr:nvSpPr>
      <xdr:spPr>
        <a:xfrm>
          <a:off x="6008581" y="1199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400" name="直線コネクタ 399">
          <a:extLst>
            <a:ext uri="{FF2B5EF4-FFF2-40B4-BE49-F238E27FC236}">
              <a16:creationId xmlns:a16="http://schemas.microsoft.com/office/drawing/2014/main" id="{00000000-0008-0000-0700-000090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401" name="テキスト ボックス 400">
          <a:extLst>
            <a:ext uri="{FF2B5EF4-FFF2-40B4-BE49-F238E27FC236}">
              <a16:creationId xmlns:a16="http://schemas.microsoft.com/office/drawing/2014/main" id="{00000000-0008-0000-0700-000091010000}"/>
            </a:ext>
          </a:extLst>
        </xdr:cNvPr>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402" name="商工費グラフ枠">
          <a:extLst>
            <a:ext uri="{FF2B5EF4-FFF2-40B4-BE49-F238E27FC236}">
              <a16:creationId xmlns:a16="http://schemas.microsoft.com/office/drawing/2014/main" id="{00000000-0008-0000-0700-000092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71</xdr:row>
      <xdr:rowOff>134685</xdr:rowOff>
    </xdr:from>
    <xdr:to>
      <xdr:col>54</xdr:col>
      <xdr:colOff>189865</xdr:colOff>
      <xdr:row>78</xdr:row>
      <xdr:rowOff>120735</xdr:rowOff>
    </xdr:to>
    <xdr:cxnSp macro="">
      <xdr:nvCxnSpPr>
        <xdr:cNvPr id="403" name="直線コネクタ 402">
          <a:extLst>
            <a:ext uri="{FF2B5EF4-FFF2-40B4-BE49-F238E27FC236}">
              <a16:creationId xmlns:a16="http://schemas.microsoft.com/office/drawing/2014/main" id="{00000000-0008-0000-0700-000093010000}"/>
            </a:ext>
          </a:extLst>
        </xdr:cNvPr>
        <xdr:cNvCxnSpPr/>
      </xdr:nvCxnSpPr>
      <xdr:spPr>
        <a:xfrm flipV="1">
          <a:off x="10475595" y="12307635"/>
          <a:ext cx="1270" cy="11862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78</xdr:row>
      <xdr:rowOff>124562</xdr:rowOff>
    </xdr:from>
    <xdr:ext cx="469744" cy="259045"/>
    <xdr:sp macro="" textlink="">
      <xdr:nvSpPr>
        <xdr:cNvPr id="404" name="商工費最小値テキスト">
          <a:extLst>
            <a:ext uri="{FF2B5EF4-FFF2-40B4-BE49-F238E27FC236}">
              <a16:creationId xmlns:a16="http://schemas.microsoft.com/office/drawing/2014/main" id="{00000000-0008-0000-0700-000094010000}"/>
            </a:ext>
          </a:extLst>
        </xdr:cNvPr>
        <xdr:cNvSpPr txBox="1"/>
      </xdr:nvSpPr>
      <xdr:spPr>
        <a:xfrm>
          <a:off x="10528300" y="1349766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4,148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120735</xdr:rowOff>
    </xdr:from>
    <xdr:to>
      <xdr:col>55</xdr:col>
      <xdr:colOff>88900</xdr:colOff>
      <xdr:row>78</xdr:row>
      <xdr:rowOff>120735</xdr:rowOff>
    </xdr:to>
    <xdr:cxnSp macro="">
      <xdr:nvCxnSpPr>
        <xdr:cNvPr id="405" name="直線コネクタ 404">
          <a:extLst>
            <a:ext uri="{FF2B5EF4-FFF2-40B4-BE49-F238E27FC236}">
              <a16:creationId xmlns:a16="http://schemas.microsoft.com/office/drawing/2014/main" id="{00000000-0008-0000-0700-000095010000}"/>
            </a:ext>
          </a:extLst>
        </xdr:cNvPr>
        <xdr:cNvCxnSpPr/>
      </xdr:nvCxnSpPr>
      <xdr:spPr>
        <a:xfrm>
          <a:off x="10388600" y="1349383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70</xdr:row>
      <xdr:rowOff>81362</xdr:rowOff>
    </xdr:from>
    <xdr:ext cx="599010" cy="259045"/>
    <xdr:sp macro="" textlink="">
      <xdr:nvSpPr>
        <xdr:cNvPr id="406" name="商工費最大値テキスト">
          <a:extLst>
            <a:ext uri="{FF2B5EF4-FFF2-40B4-BE49-F238E27FC236}">
              <a16:creationId xmlns:a16="http://schemas.microsoft.com/office/drawing/2014/main" id="{00000000-0008-0000-0700-000096010000}"/>
            </a:ext>
          </a:extLst>
        </xdr:cNvPr>
        <xdr:cNvSpPr txBox="1"/>
      </xdr:nvSpPr>
      <xdr:spPr>
        <a:xfrm>
          <a:off x="10528300" y="1208286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263,597</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71</xdr:row>
      <xdr:rowOff>134685</xdr:rowOff>
    </xdr:from>
    <xdr:to>
      <xdr:col>55</xdr:col>
      <xdr:colOff>88900</xdr:colOff>
      <xdr:row>71</xdr:row>
      <xdr:rowOff>134685</xdr:rowOff>
    </xdr:to>
    <xdr:cxnSp macro="">
      <xdr:nvCxnSpPr>
        <xdr:cNvPr id="407" name="直線コネクタ 406">
          <a:extLst>
            <a:ext uri="{FF2B5EF4-FFF2-40B4-BE49-F238E27FC236}">
              <a16:creationId xmlns:a16="http://schemas.microsoft.com/office/drawing/2014/main" id="{00000000-0008-0000-0700-000097010000}"/>
            </a:ext>
          </a:extLst>
        </xdr:cNvPr>
        <xdr:cNvCxnSpPr/>
      </xdr:nvCxnSpPr>
      <xdr:spPr>
        <a:xfrm>
          <a:off x="10388600" y="1230763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78</xdr:row>
      <xdr:rowOff>60682</xdr:rowOff>
    </xdr:from>
    <xdr:to>
      <xdr:col>55</xdr:col>
      <xdr:colOff>0</xdr:colOff>
      <xdr:row>78</xdr:row>
      <xdr:rowOff>66095</xdr:rowOff>
    </xdr:to>
    <xdr:cxnSp macro="">
      <xdr:nvCxnSpPr>
        <xdr:cNvPr id="408" name="直線コネクタ 407">
          <a:extLst>
            <a:ext uri="{FF2B5EF4-FFF2-40B4-BE49-F238E27FC236}">
              <a16:creationId xmlns:a16="http://schemas.microsoft.com/office/drawing/2014/main" id="{00000000-0008-0000-0700-000098010000}"/>
            </a:ext>
          </a:extLst>
        </xdr:cNvPr>
        <xdr:cNvCxnSpPr/>
      </xdr:nvCxnSpPr>
      <xdr:spPr>
        <a:xfrm flipV="1">
          <a:off x="9639300" y="13433782"/>
          <a:ext cx="838200" cy="54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76</xdr:row>
      <xdr:rowOff>164332</xdr:rowOff>
    </xdr:from>
    <xdr:ext cx="534377" cy="259045"/>
    <xdr:sp macro="" textlink="">
      <xdr:nvSpPr>
        <xdr:cNvPr id="409" name="商工費平均値テキスト">
          <a:extLst>
            <a:ext uri="{FF2B5EF4-FFF2-40B4-BE49-F238E27FC236}">
              <a16:creationId xmlns:a16="http://schemas.microsoft.com/office/drawing/2014/main" id="{00000000-0008-0000-0700-000099010000}"/>
            </a:ext>
          </a:extLst>
        </xdr:cNvPr>
        <xdr:cNvSpPr txBox="1"/>
      </xdr:nvSpPr>
      <xdr:spPr>
        <a:xfrm>
          <a:off x="10528300" y="1319453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26,005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141455</xdr:rowOff>
    </xdr:from>
    <xdr:to>
      <xdr:col>55</xdr:col>
      <xdr:colOff>50800</xdr:colOff>
      <xdr:row>78</xdr:row>
      <xdr:rowOff>71605</xdr:rowOff>
    </xdr:to>
    <xdr:sp macro="" textlink="">
      <xdr:nvSpPr>
        <xdr:cNvPr id="410" name="フローチャート: 判断 409">
          <a:extLst>
            <a:ext uri="{FF2B5EF4-FFF2-40B4-BE49-F238E27FC236}">
              <a16:creationId xmlns:a16="http://schemas.microsoft.com/office/drawing/2014/main" id="{00000000-0008-0000-0700-00009A010000}"/>
            </a:ext>
          </a:extLst>
        </xdr:cNvPr>
        <xdr:cNvSpPr/>
      </xdr:nvSpPr>
      <xdr:spPr>
        <a:xfrm>
          <a:off x="10426700" y="133431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78</xdr:row>
      <xdr:rowOff>39408</xdr:rowOff>
    </xdr:from>
    <xdr:to>
      <xdr:col>50</xdr:col>
      <xdr:colOff>114300</xdr:colOff>
      <xdr:row>78</xdr:row>
      <xdr:rowOff>66095</xdr:rowOff>
    </xdr:to>
    <xdr:cxnSp macro="">
      <xdr:nvCxnSpPr>
        <xdr:cNvPr id="411" name="直線コネクタ 410">
          <a:extLst>
            <a:ext uri="{FF2B5EF4-FFF2-40B4-BE49-F238E27FC236}">
              <a16:creationId xmlns:a16="http://schemas.microsoft.com/office/drawing/2014/main" id="{00000000-0008-0000-0700-00009B010000}"/>
            </a:ext>
          </a:extLst>
        </xdr:cNvPr>
        <xdr:cNvCxnSpPr/>
      </xdr:nvCxnSpPr>
      <xdr:spPr>
        <a:xfrm>
          <a:off x="8750300" y="13412508"/>
          <a:ext cx="889000" cy="266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77</xdr:row>
      <xdr:rowOff>132494</xdr:rowOff>
    </xdr:from>
    <xdr:to>
      <xdr:col>50</xdr:col>
      <xdr:colOff>165100</xdr:colOff>
      <xdr:row>78</xdr:row>
      <xdr:rowOff>62644</xdr:rowOff>
    </xdr:to>
    <xdr:sp macro="" textlink="">
      <xdr:nvSpPr>
        <xdr:cNvPr id="412" name="フローチャート: 判断 411">
          <a:extLst>
            <a:ext uri="{FF2B5EF4-FFF2-40B4-BE49-F238E27FC236}">
              <a16:creationId xmlns:a16="http://schemas.microsoft.com/office/drawing/2014/main" id="{00000000-0008-0000-0700-00009C010000}"/>
            </a:ext>
          </a:extLst>
        </xdr:cNvPr>
        <xdr:cNvSpPr/>
      </xdr:nvSpPr>
      <xdr:spPr>
        <a:xfrm>
          <a:off x="9588500" y="133341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76</xdr:row>
      <xdr:rowOff>79171</xdr:rowOff>
    </xdr:from>
    <xdr:ext cx="534377" cy="259045"/>
    <xdr:sp macro="" textlink="">
      <xdr:nvSpPr>
        <xdr:cNvPr id="413" name="テキスト ボックス 412">
          <a:extLst>
            <a:ext uri="{FF2B5EF4-FFF2-40B4-BE49-F238E27FC236}">
              <a16:creationId xmlns:a16="http://schemas.microsoft.com/office/drawing/2014/main" id="{00000000-0008-0000-0700-00009D010000}"/>
            </a:ext>
          </a:extLst>
        </xdr:cNvPr>
        <xdr:cNvSpPr txBox="1"/>
      </xdr:nvSpPr>
      <xdr:spPr>
        <a:xfrm>
          <a:off x="9372111" y="131093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27,965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77</xdr:row>
      <xdr:rowOff>167201</xdr:rowOff>
    </xdr:from>
    <xdr:to>
      <xdr:col>45</xdr:col>
      <xdr:colOff>177800</xdr:colOff>
      <xdr:row>78</xdr:row>
      <xdr:rowOff>39408</xdr:rowOff>
    </xdr:to>
    <xdr:cxnSp macro="">
      <xdr:nvCxnSpPr>
        <xdr:cNvPr id="414" name="直線コネクタ 413">
          <a:extLst>
            <a:ext uri="{FF2B5EF4-FFF2-40B4-BE49-F238E27FC236}">
              <a16:creationId xmlns:a16="http://schemas.microsoft.com/office/drawing/2014/main" id="{00000000-0008-0000-0700-00009E010000}"/>
            </a:ext>
          </a:extLst>
        </xdr:cNvPr>
        <xdr:cNvCxnSpPr/>
      </xdr:nvCxnSpPr>
      <xdr:spPr>
        <a:xfrm>
          <a:off x="7861300" y="13368851"/>
          <a:ext cx="889000" cy="43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77</xdr:row>
      <xdr:rowOff>123337</xdr:rowOff>
    </xdr:from>
    <xdr:to>
      <xdr:col>46</xdr:col>
      <xdr:colOff>38100</xdr:colOff>
      <xdr:row>78</xdr:row>
      <xdr:rowOff>53487</xdr:rowOff>
    </xdr:to>
    <xdr:sp macro="" textlink="">
      <xdr:nvSpPr>
        <xdr:cNvPr id="415" name="フローチャート: 判断 414">
          <a:extLst>
            <a:ext uri="{FF2B5EF4-FFF2-40B4-BE49-F238E27FC236}">
              <a16:creationId xmlns:a16="http://schemas.microsoft.com/office/drawing/2014/main" id="{00000000-0008-0000-0700-00009F010000}"/>
            </a:ext>
          </a:extLst>
        </xdr:cNvPr>
        <xdr:cNvSpPr/>
      </xdr:nvSpPr>
      <xdr:spPr>
        <a:xfrm>
          <a:off x="8699500" y="133249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76</xdr:row>
      <xdr:rowOff>70014</xdr:rowOff>
    </xdr:from>
    <xdr:ext cx="534377" cy="259045"/>
    <xdr:sp macro="" textlink="">
      <xdr:nvSpPr>
        <xdr:cNvPr id="416" name="テキスト ボックス 415">
          <a:extLst>
            <a:ext uri="{FF2B5EF4-FFF2-40B4-BE49-F238E27FC236}">
              <a16:creationId xmlns:a16="http://schemas.microsoft.com/office/drawing/2014/main" id="{00000000-0008-0000-0700-0000A0010000}"/>
            </a:ext>
          </a:extLst>
        </xdr:cNvPr>
        <xdr:cNvSpPr txBox="1"/>
      </xdr:nvSpPr>
      <xdr:spPr>
        <a:xfrm>
          <a:off x="8483111" y="131002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29,968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77</xdr:row>
      <xdr:rowOff>157124</xdr:rowOff>
    </xdr:from>
    <xdr:to>
      <xdr:col>41</xdr:col>
      <xdr:colOff>50800</xdr:colOff>
      <xdr:row>77</xdr:row>
      <xdr:rowOff>167201</xdr:rowOff>
    </xdr:to>
    <xdr:cxnSp macro="">
      <xdr:nvCxnSpPr>
        <xdr:cNvPr id="417" name="直線コネクタ 416">
          <a:extLst>
            <a:ext uri="{FF2B5EF4-FFF2-40B4-BE49-F238E27FC236}">
              <a16:creationId xmlns:a16="http://schemas.microsoft.com/office/drawing/2014/main" id="{00000000-0008-0000-0700-0000A1010000}"/>
            </a:ext>
          </a:extLst>
        </xdr:cNvPr>
        <xdr:cNvCxnSpPr/>
      </xdr:nvCxnSpPr>
      <xdr:spPr>
        <a:xfrm>
          <a:off x="6972300" y="13358774"/>
          <a:ext cx="889000" cy="100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77</xdr:row>
      <xdr:rowOff>119176</xdr:rowOff>
    </xdr:from>
    <xdr:to>
      <xdr:col>41</xdr:col>
      <xdr:colOff>101600</xdr:colOff>
      <xdr:row>78</xdr:row>
      <xdr:rowOff>49326</xdr:rowOff>
    </xdr:to>
    <xdr:sp macro="" textlink="">
      <xdr:nvSpPr>
        <xdr:cNvPr id="418" name="フローチャート: 判断 417">
          <a:extLst>
            <a:ext uri="{FF2B5EF4-FFF2-40B4-BE49-F238E27FC236}">
              <a16:creationId xmlns:a16="http://schemas.microsoft.com/office/drawing/2014/main" id="{00000000-0008-0000-0700-0000A2010000}"/>
            </a:ext>
          </a:extLst>
        </xdr:cNvPr>
        <xdr:cNvSpPr/>
      </xdr:nvSpPr>
      <xdr:spPr>
        <a:xfrm>
          <a:off x="7810500" y="133208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78</xdr:row>
      <xdr:rowOff>40453</xdr:rowOff>
    </xdr:from>
    <xdr:ext cx="534377" cy="259045"/>
    <xdr:sp macro="" textlink="">
      <xdr:nvSpPr>
        <xdr:cNvPr id="419" name="テキスト ボックス 418">
          <a:extLst>
            <a:ext uri="{FF2B5EF4-FFF2-40B4-BE49-F238E27FC236}">
              <a16:creationId xmlns:a16="http://schemas.microsoft.com/office/drawing/2014/main" id="{00000000-0008-0000-0700-0000A3010000}"/>
            </a:ext>
          </a:extLst>
        </xdr:cNvPr>
        <xdr:cNvSpPr txBox="1"/>
      </xdr:nvSpPr>
      <xdr:spPr>
        <a:xfrm>
          <a:off x="7594111" y="134135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30,878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112016</xdr:rowOff>
    </xdr:from>
    <xdr:to>
      <xdr:col>36</xdr:col>
      <xdr:colOff>165100</xdr:colOff>
      <xdr:row>78</xdr:row>
      <xdr:rowOff>42166</xdr:rowOff>
    </xdr:to>
    <xdr:sp macro="" textlink="">
      <xdr:nvSpPr>
        <xdr:cNvPr id="420" name="フローチャート: 判断 419">
          <a:extLst>
            <a:ext uri="{FF2B5EF4-FFF2-40B4-BE49-F238E27FC236}">
              <a16:creationId xmlns:a16="http://schemas.microsoft.com/office/drawing/2014/main" id="{00000000-0008-0000-0700-0000A4010000}"/>
            </a:ext>
          </a:extLst>
        </xdr:cNvPr>
        <xdr:cNvSpPr/>
      </xdr:nvSpPr>
      <xdr:spPr>
        <a:xfrm>
          <a:off x="6921500" y="133136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78</xdr:row>
      <xdr:rowOff>33293</xdr:rowOff>
    </xdr:from>
    <xdr:ext cx="534377" cy="259045"/>
    <xdr:sp macro="" textlink="">
      <xdr:nvSpPr>
        <xdr:cNvPr id="421" name="テキスト ボックス 420">
          <a:extLst>
            <a:ext uri="{FF2B5EF4-FFF2-40B4-BE49-F238E27FC236}">
              <a16:creationId xmlns:a16="http://schemas.microsoft.com/office/drawing/2014/main" id="{00000000-0008-0000-0700-0000A5010000}"/>
            </a:ext>
          </a:extLst>
        </xdr:cNvPr>
        <xdr:cNvSpPr txBox="1"/>
      </xdr:nvSpPr>
      <xdr:spPr>
        <a:xfrm>
          <a:off x="6705111" y="134063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32,444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22" name="テキスト ボックス 421">
          <a:extLst>
            <a:ext uri="{FF2B5EF4-FFF2-40B4-BE49-F238E27FC236}">
              <a16:creationId xmlns:a16="http://schemas.microsoft.com/office/drawing/2014/main" id="{00000000-0008-0000-0700-0000A6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23" name="テキスト ボックス 422">
          <a:extLst>
            <a:ext uri="{FF2B5EF4-FFF2-40B4-BE49-F238E27FC236}">
              <a16:creationId xmlns:a16="http://schemas.microsoft.com/office/drawing/2014/main" id="{00000000-0008-0000-0700-0000A7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24" name="テキスト ボックス 423">
          <a:extLst>
            <a:ext uri="{FF2B5EF4-FFF2-40B4-BE49-F238E27FC236}">
              <a16:creationId xmlns:a16="http://schemas.microsoft.com/office/drawing/2014/main" id="{00000000-0008-0000-0700-0000A8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5" name="テキスト ボックス 424">
          <a:extLst>
            <a:ext uri="{FF2B5EF4-FFF2-40B4-BE49-F238E27FC236}">
              <a16:creationId xmlns:a16="http://schemas.microsoft.com/office/drawing/2014/main" id="{00000000-0008-0000-0700-0000A9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6" name="テキスト ボックス 425">
          <a:extLst>
            <a:ext uri="{FF2B5EF4-FFF2-40B4-BE49-F238E27FC236}">
              <a16:creationId xmlns:a16="http://schemas.microsoft.com/office/drawing/2014/main" id="{00000000-0008-0000-0700-0000AA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9882</xdr:rowOff>
    </xdr:from>
    <xdr:to>
      <xdr:col>55</xdr:col>
      <xdr:colOff>50800</xdr:colOff>
      <xdr:row>78</xdr:row>
      <xdr:rowOff>111482</xdr:rowOff>
    </xdr:to>
    <xdr:sp macro="" textlink="">
      <xdr:nvSpPr>
        <xdr:cNvPr id="427" name="楕円 426">
          <a:extLst>
            <a:ext uri="{FF2B5EF4-FFF2-40B4-BE49-F238E27FC236}">
              <a16:creationId xmlns:a16="http://schemas.microsoft.com/office/drawing/2014/main" id="{00000000-0008-0000-0700-0000AB010000}"/>
            </a:ext>
          </a:extLst>
        </xdr:cNvPr>
        <xdr:cNvSpPr/>
      </xdr:nvSpPr>
      <xdr:spPr>
        <a:xfrm>
          <a:off x="10426700" y="133829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77</xdr:row>
      <xdr:rowOff>119882</xdr:rowOff>
    </xdr:from>
    <xdr:ext cx="534377" cy="259045"/>
    <xdr:sp macro="" textlink="">
      <xdr:nvSpPr>
        <xdr:cNvPr id="428" name="商工費該当値テキスト">
          <a:extLst>
            <a:ext uri="{FF2B5EF4-FFF2-40B4-BE49-F238E27FC236}">
              <a16:creationId xmlns:a16="http://schemas.microsoft.com/office/drawing/2014/main" id="{00000000-0008-0000-0700-0000AC010000}"/>
            </a:ext>
          </a:extLst>
        </xdr:cNvPr>
        <xdr:cNvSpPr txBox="1"/>
      </xdr:nvSpPr>
      <xdr:spPr>
        <a:xfrm>
          <a:off x="10528300" y="133215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17,283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78</xdr:row>
      <xdr:rowOff>15295</xdr:rowOff>
    </xdr:from>
    <xdr:to>
      <xdr:col>50</xdr:col>
      <xdr:colOff>165100</xdr:colOff>
      <xdr:row>78</xdr:row>
      <xdr:rowOff>116895</xdr:rowOff>
    </xdr:to>
    <xdr:sp macro="" textlink="">
      <xdr:nvSpPr>
        <xdr:cNvPr id="429" name="楕円 428">
          <a:extLst>
            <a:ext uri="{FF2B5EF4-FFF2-40B4-BE49-F238E27FC236}">
              <a16:creationId xmlns:a16="http://schemas.microsoft.com/office/drawing/2014/main" id="{00000000-0008-0000-0700-0000AD010000}"/>
            </a:ext>
          </a:extLst>
        </xdr:cNvPr>
        <xdr:cNvSpPr/>
      </xdr:nvSpPr>
      <xdr:spPr>
        <a:xfrm>
          <a:off x="9588500" y="133883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78</xdr:row>
      <xdr:rowOff>108022</xdr:rowOff>
    </xdr:from>
    <xdr:ext cx="534377" cy="259045"/>
    <xdr:sp macro="" textlink="">
      <xdr:nvSpPr>
        <xdr:cNvPr id="430" name="テキスト ボックス 429">
          <a:extLst>
            <a:ext uri="{FF2B5EF4-FFF2-40B4-BE49-F238E27FC236}">
              <a16:creationId xmlns:a16="http://schemas.microsoft.com/office/drawing/2014/main" id="{00000000-0008-0000-0700-0000AE010000}"/>
            </a:ext>
          </a:extLst>
        </xdr:cNvPr>
        <xdr:cNvSpPr txBox="1"/>
      </xdr:nvSpPr>
      <xdr:spPr>
        <a:xfrm>
          <a:off x="9372111" y="134811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16,099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77</xdr:row>
      <xdr:rowOff>160058</xdr:rowOff>
    </xdr:from>
    <xdr:to>
      <xdr:col>46</xdr:col>
      <xdr:colOff>38100</xdr:colOff>
      <xdr:row>78</xdr:row>
      <xdr:rowOff>90208</xdr:rowOff>
    </xdr:to>
    <xdr:sp macro="" textlink="">
      <xdr:nvSpPr>
        <xdr:cNvPr id="431" name="楕円 430">
          <a:extLst>
            <a:ext uri="{FF2B5EF4-FFF2-40B4-BE49-F238E27FC236}">
              <a16:creationId xmlns:a16="http://schemas.microsoft.com/office/drawing/2014/main" id="{00000000-0008-0000-0700-0000AF010000}"/>
            </a:ext>
          </a:extLst>
        </xdr:cNvPr>
        <xdr:cNvSpPr/>
      </xdr:nvSpPr>
      <xdr:spPr>
        <a:xfrm>
          <a:off x="8699500" y="133617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78</xdr:row>
      <xdr:rowOff>81335</xdr:rowOff>
    </xdr:from>
    <xdr:ext cx="534377" cy="259045"/>
    <xdr:sp macro="" textlink="">
      <xdr:nvSpPr>
        <xdr:cNvPr id="432" name="テキスト ボックス 431">
          <a:extLst>
            <a:ext uri="{FF2B5EF4-FFF2-40B4-BE49-F238E27FC236}">
              <a16:creationId xmlns:a16="http://schemas.microsoft.com/office/drawing/2014/main" id="{00000000-0008-0000-0700-0000B0010000}"/>
            </a:ext>
          </a:extLst>
        </xdr:cNvPr>
        <xdr:cNvSpPr txBox="1"/>
      </xdr:nvSpPr>
      <xdr:spPr>
        <a:xfrm>
          <a:off x="8483111" y="134544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21,936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77</xdr:row>
      <xdr:rowOff>116401</xdr:rowOff>
    </xdr:from>
    <xdr:to>
      <xdr:col>41</xdr:col>
      <xdr:colOff>101600</xdr:colOff>
      <xdr:row>78</xdr:row>
      <xdr:rowOff>46551</xdr:rowOff>
    </xdr:to>
    <xdr:sp macro="" textlink="">
      <xdr:nvSpPr>
        <xdr:cNvPr id="433" name="楕円 432">
          <a:extLst>
            <a:ext uri="{FF2B5EF4-FFF2-40B4-BE49-F238E27FC236}">
              <a16:creationId xmlns:a16="http://schemas.microsoft.com/office/drawing/2014/main" id="{00000000-0008-0000-0700-0000B1010000}"/>
            </a:ext>
          </a:extLst>
        </xdr:cNvPr>
        <xdr:cNvSpPr/>
      </xdr:nvSpPr>
      <xdr:spPr>
        <a:xfrm>
          <a:off x="7810500" y="133180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76</xdr:row>
      <xdr:rowOff>63078</xdr:rowOff>
    </xdr:from>
    <xdr:ext cx="534377" cy="259045"/>
    <xdr:sp macro="" textlink="">
      <xdr:nvSpPr>
        <xdr:cNvPr id="434" name="テキスト ボックス 433">
          <a:extLst>
            <a:ext uri="{FF2B5EF4-FFF2-40B4-BE49-F238E27FC236}">
              <a16:creationId xmlns:a16="http://schemas.microsoft.com/office/drawing/2014/main" id="{00000000-0008-0000-0700-0000B2010000}"/>
            </a:ext>
          </a:extLst>
        </xdr:cNvPr>
        <xdr:cNvSpPr txBox="1"/>
      </xdr:nvSpPr>
      <xdr:spPr>
        <a:xfrm>
          <a:off x="7594111" y="130932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31,485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106324</xdr:rowOff>
    </xdr:from>
    <xdr:to>
      <xdr:col>36</xdr:col>
      <xdr:colOff>165100</xdr:colOff>
      <xdr:row>78</xdr:row>
      <xdr:rowOff>36474</xdr:rowOff>
    </xdr:to>
    <xdr:sp macro="" textlink="">
      <xdr:nvSpPr>
        <xdr:cNvPr id="435" name="楕円 434">
          <a:extLst>
            <a:ext uri="{FF2B5EF4-FFF2-40B4-BE49-F238E27FC236}">
              <a16:creationId xmlns:a16="http://schemas.microsoft.com/office/drawing/2014/main" id="{00000000-0008-0000-0700-0000B3010000}"/>
            </a:ext>
          </a:extLst>
        </xdr:cNvPr>
        <xdr:cNvSpPr/>
      </xdr:nvSpPr>
      <xdr:spPr>
        <a:xfrm>
          <a:off x="6921500" y="133079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76</xdr:row>
      <xdr:rowOff>53001</xdr:rowOff>
    </xdr:from>
    <xdr:ext cx="534377" cy="259045"/>
    <xdr:sp macro="" textlink="">
      <xdr:nvSpPr>
        <xdr:cNvPr id="436" name="テキスト ボックス 435">
          <a:extLst>
            <a:ext uri="{FF2B5EF4-FFF2-40B4-BE49-F238E27FC236}">
              <a16:creationId xmlns:a16="http://schemas.microsoft.com/office/drawing/2014/main" id="{00000000-0008-0000-0700-0000B4010000}"/>
            </a:ext>
          </a:extLst>
        </xdr:cNvPr>
        <xdr:cNvSpPr txBox="1"/>
      </xdr:nvSpPr>
      <xdr:spPr>
        <a:xfrm>
          <a:off x="6705111" y="130832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33,689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7" name="正方形/長方形 436">
          <a:extLst>
            <a:ext uri="{FF2B5EF4-FFF2-40B4-BE49-F238E27FC236}">
              <a16:creationId xmlns:a16="http://schemas.microsoft.com/office/drawing/2014/main" id="{00000000-0008-0000-0700-0000B5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土木費</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8" name="正方形/長方形 437">
          <a:extLst>
            <a:ext uri="{FF2B5EF4-FFF2-40B4-BE49-F238E27FC236}">
              <a16:creationId xmlns:a16="http://schemas.microsoft.com/office/drawing/2014/main" id="{00000000-0008-0000-0700-0000B6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9" name="正方形/長方形 438">
          <a:extLst>
            <a:ext uri="{FF2B5EF4-FFF2-40B4-BE49-F238E27FC236}">
              <a16:creationId xmlns:a16="http://schemas.microsoft.com/office/drawing/2014/main" id="{00000000-0008-0000-0700-0000B7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40" name="正方形/長方形 439">
          <a:extLst>
            <a:ext uri="{FF2B5EF4-FFF2-40B4-BE49-F238E27FC236}">
              <a16:creationId xmlns:a16="http://schemas.microsoft.com/office/drawing/2014/main" id="{00000000-0008-0000-0700-0000B8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41" name="正方形/長方形 440">
          <a:extLst>
            <a:ext uri="{FF2B5EF4-FFF2-40B4-BE49-F238E27FC236}">
              <a16:creationId xmlns:a16="http://schemas.microsoft.com/office/drawing/2014/main" id="{00000000-0008-0000-0700-0000B9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53,512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42" name="正方形/長方形 441">
          <a:extLst>
            <a:ext uri="{FF2B5EF4-FFF2-40B4-BE49-F238E27FC236}">
              <a16:creationId xmlns:a16="http://schemas.microsoft.com/office/drawing/2014/main" id="{00000000-0008-0000-0700-0000BA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43" name="正方形/長方形 442">
          <a:extLst>
            <a:ext uri="{FF2B5EF4-FFF2-40B4-BE49-F238E27FC236}">
              <a16:creationId xmlns:a16="http://schemas.microsoft.com/office/drawing/2014/main" id="{00000000-0008-0000-0700-0000BB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49,902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44" name="正方形/長方形 443">
          <a:extLst>
            <a:ext uri="{FF2B5EF4-FFF2-40B4-BE49-F238E27FC236}">
              <a16:creationId xmlns:a16="http://schemas.microsoft.com/office/drawing/2014/main" id="{00000000-0008-0000-0700-0000BC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5" name="テキスト ボックス 444">
          <a:extLst>
            <a:ext uri="{FF2B5EF4-FFF2-40B4-BE49-F238E27FC236}">
              <a16:creationId xmlns:a16="http://schemas.microsoft.com/office/drawing/2014/main" id="{00000000-0008-0000-0700-0000BD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6" name="直線コネクタ 445">
          <a:extLst>
            <a:ext uri="{FF2B5EF4-FFF2-40B4-BE49-F238E27FC236}">
              <a16:creationId xmlns:a16="http://schemas.microsoft.com/office/drawing/2014/main" id="{00000000-0008-0000-0700-0000BE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99</xdr:row>
      <xdr:rowOff>44450</xdr:rowOff>
    </xdr:from>
    <xdr:to>
      <xdr:col>59</xdr:col>
      <xdr:colOff>50800</xdr:colOff>
      <xdr:row>99</xdr:row>
      <xdr:rowOff>44450</xdr:rowOff>
    </xdr:to>
    <xdr:cxnSp macro="">
      <xdr:nvCxnSpPr>
        <xdr:cNvPr id="447" name="直線コネクタ 446">
          <a:extLst>
            <a:ext uri="{FF2B5EF4-FFF2-40B4-BE49-F238E27FC236}">
              <a16:creationId xmlns:a16="http://schemas.microsoft.com/office/drawing/2014/main" id="{00000000-0008-0000-0700-0000BF010000}"/>
            </a:ext>
          </a:extLst>
        </xdr:cNvPr>
        <xdr:cNvCxnSpPr/>
      </xdr:nvCxnSpPr>
      <xdr:spPr>
        <a:xfrm>
          <a:off x="6604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98</xdr:row>
      <xdr:rowOff>73677</xdr:rowOff>
    </xdr:from>
    <xdr:ext cx="248786" cy="259045"/>
    <xdr:sp macro="" textlink="">
      <xdr:nvSpPr>
        <xdr:cNvPr id="448" name="テキスト ボックス 447">
          <a:extLst>
            <a:ext uri="{FF2B5EF4-FFF2-40B4-BE49-F238E27FC236}">
              <a16:creationId xmlns:a16="http://schemas.microsoft.com/office/drawing/2014/main" id="{00000000-0008-0000-0700-0000C0010000}"/>
            </a:ext>
          </a:extLst>
        </xdr:cNvPr>
        <xdr:cNvSpPr txBox="1"/>
      </xdr:nvSpPr>
      <xdr:spPr>
        <a:xfrm>
          <a:off x="6355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6350</xdr:rowOff>
    </xdr:from>
    <xdr:to>
      <xdr:col>59</xdr:col>
      <xdr:colOff>50800</xdr:colOff>
      <xdr:row>97</xdr:row>
      <xdr:rowOff>6350</xdr:rowOff>
    </xdr:to>
    <xdr:cxnSp macro="">
      <xdr:nvCxnSpPr>
        <xdr:cNvPr id="449" name="直線コネクタ 448">
          <a:extLst>
            <a:ext uri="{FF2B5EF4-FFF2-40B4-BE49-F238E27FC236}">
              <a16:creationId xmlns:a16="http://schemas.microsoft.com/office/drawing/2014/main" id="{00000000-0008-0000-0700-0000C1010000}"/>
            </a:ext>
          </a:extLst>
        </xdr:cNvPr>
        <xdr:cNvCxnSpPr/>
      </xdr:nvCxnSpPr>
      <xdr:spPr>
        <a:xfrm>
          <a:off x="6604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96</xdr:row>
      <xdr:rowOff>35577</xdr:rowOff>
    </xdr:from>
    <xdr:ext cx="531299" cy="259045"/>
    <xdr:sp macro="" textlink="">
      <xdr:nvSpPr>
        <xdr:cNvPr id="450" name="テキスト ボックス 449">
          <a:extLst>
            <a:ext uri="{FF2B5EF4-FFF2-40B4-BE49-F238E27FC236}">
              <a16:creationId xmlns:a16="http://schemas.microsoft.com/office/drawing/2014/main" id="{00000000-0008-0000-0700-0000C2010000}"/>
            </a:ext>
          </a:extLst>
        </xdr:cNvPr>
        <xdr:cNvSpPr txBox="1"/>
      </xdr:nvSpPr>
      <xdr:spPr>
        <a:xfrm>
          <a:off x="6072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94</xdr:row>
      <xdr:rowOff>139700</xdr:rowOff>
    </xdr:from>
    <xdr:to>
      <xdr:col>59</xdr:col>
      <xdr:colOff>50800</xdr:colOff>
      <xdr:row>94</xdr:row>
      <xdr:rowOff>139700</xdr:rowOff>
    </xdr:to>
    <xdr:cxnSp macro="">
      <xdr:nvCxnSpPr>
        <xdr:cNvPr id="451" name="直線コネクタ 450">
          <a:extLst>
            <a:ext uri="{FF2B5EF4-FFF2-40B4-BE49-F238E27FC236}">
              <a16:creationId xmlns:a16="http://schemas.microsoft.com/office/drawing/2014/main" id="{00000000-0008-0000-0700-0000C3010000}"/>
            </a:ext>
          </a:extLst>
        </xdr:cNvPr>
        <xdr:cNvCxnSpPr/>
      </xdr:nvCxnSpPr>
      <xdr:spPr>
        <a:xfrm>
          <a:off x="6604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93</xdr:row>
      <xdr:rowOff>168927</xdr:rowOff>
    </xdr:from>
    <xdr:ext cx="595419" cy="259045"/>
    <xdr:sp macro="" textlink="">
      <xdr:nvSpPr>
        <xdr:cNvPr id="452" name="テキスト ボックス 451">
          <a:extLst>
            <a:ext uri="{FF2B5EF4-FFF2-40B4-BE49-F238E27FC236}">
              <a16:creationId xmlns:a16="http://schemas.microsoft.com/office/drawing/2014/main" id="{00000000-0008-0000-0700-0000C4010000}"/>
            </a:ext>
          </a:extLst>
        </xdr:cNvPr>
        <xdr:cNvSpPr txBox="1"/>
      </xdr:nvSpPr>
      <xdr:spPr>
        <a:xfrm>
          <a:off x="6008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92</xdr:row>
      <xdr:rowOff>101600</xdr:rowOff>
    </xdr:from>
    <xdr:to>
      <xdr:col>59</xdr:col>
      <xdr:colOff>50800</xdr:colOff>
      <xdr:row>92</xdr:row>
      <xdr:rowOff>101600</xdr:rowOff>
    </xdr:to>
    <xdr:cxnSp macro="">
      <xdr:nvCxnSpPr>
        <xdr:cNvPr id="453" name="直線コネクタ 452">
          <a:extLst>
            <a:ext uri="{FF2B5EF4-FFF2-40B4-BE49-F238E27FC236}">
              <a16:creationId xmlns:a16="http://schemas.microsoft.com/office/drawing/2014/main" id="{00000000-0008-0000-0700-0000C5010000}"/>
            </a:ext>
          </a:extLst>
        </xdr:cNvPr>
        <xdr:cNvCxnSpPr/>
      </xdr:nvCxnSpPr>
      <xdr:spPr>
        <a:xfrm>
          <a:off x="6604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91</xdr:row>
      <xdr:rowOff>130827</xdr:rowOff>
    </xdr:from>
    <xdr:ext cx="595419" cy="259045"/>
    <xdr:sp macro="" textlink="">
      <xdr:nvSpPr>
        <xdr:cNvPr id="454" name="テキスト ボックス 453">
          <a:extLst>
            <a:ext uri="{FF2B5EF4-FFF2-40B4-BE49-F238E27FC236}">
              <a16:creationId xmlns:a16="http://schemas.microsoft.com/office/drawing/2014/main" id="{00000000-0008-0000-0700-0000C6010000}"/>
            </a:ext>
          </a:extLst>
        </xdr:cNvPr>
        <xdr:cNvSpPr txBox="1"/>
      </xdr:nvSpPr>
      <xdr:spPr>
        <a:xfrm>
          <a:off x="6008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63500</xdr:rowOff>
    </xdr:from>
    <xdr:to>
      <xdr:col>59</xdr:col>
      <xdr:colOff>50800</xdr:colOff>
      <xdr:row>90</xdr:row>
      <xdr:rowOff>63500</xdr:rowOff>
    </xdr:to>
    <xdr:cxnSp macro="">
      <xdr:nvCxnSpPr>
        <xdr:cNvPr id="455" name="直線コネクタ 454">
          <a:extLst>
            <a:ext uri="{FF2B5EF4-FFF2-40B4-BE49-F238E27FC236}">
              <a16:creationId xmlns:a16="http://schemas.microsoft.com/office/drawing/2014/main" id="{00000000-0008-0000-0700-0000C7010000}"/>
            </a:ext>
          </a:extLst>
        </xdr:cNvPr>
        <xdr:cNvCxnSpPr/>
      </xdr:nvCxnSpPr>
      <xdr:spPr>
        <a:xfrm>
          <a:off x="6604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92727</xdr:rowOff>
    </xdr:from>
    <xdr:ext cx="595419" cy="259045"/>
    <xdr:sp macro="" textlink="">
      <xdr:nvSpPr>
        <xdr:cNvPr id="456" name="テキスト ボックス 455">
          <a:extLst>
            <a:ext uri="{FF2B5EF4-FFF2-40B4-BE49-F238E27FC236}">
              <a16:creationId xmlns:a16="http://schemas.microsoft.com/office/drawing/2014/main" id="{00000000-0008-0000-0700-0000C8010000}"/>
            </a:ext>
          </a:extLst>
        </xdr:cNvPr>
        <xdr:cNvSpPr txBox="1"/>
      </xdr:nvSpPr>
      <xdr:spPr>
        <a:xfrm>
          <a:off x="6008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7" name="直線コネクタ 456">
          <a:extLst>
            <a:ext uri="{FF2B5EF4-FFF2-40B4-BE49-F238E27FC236}">
              <a16:creationId xmlns:a16="http://schemas.microsoft.com/office/drawing/2014/main" id="{00000000-0008-0000-0700-0000C9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58" name="テキスト ボックス 457">
          <a:extLst>
            <a:ext uri="{FF2B5EF4-FFF2-40B4-BE49-F238E27FC236}">
              <a16:creationId xmlns:a16="http://schemas.microsoft.com/office/drawing/2014/main" id="{00000000-0008-0000-0700-0000CA010000}"/>
            </a:ext>
          </a:extLst>
        </xdr:cNvPr>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9" name="土木費グラフ枠">
          <a:extLst>
            <a:ext uri="{FF2B5EF4-FFF2-40B4-BE49-F238E27FC236}">
              <a16:creationId xmlns:a16="http://schemas.microsoft.com/office/drawing/2014/main" id="{00000000-0008-0000-0700-0000CB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90</xdr:row>
      <xdr:rowOff>62502</xdr:rowOff>
    </xdr:from>
    <xdr:to>
      <xdr:col>54</xdr:col>
      <xdr:colOff>189865</xdr:colOff>
      <xdr:row>98</xdr:row>
      <xdr:rowOff>79228</xdr:rowOff>
    </xdr:to>
    <xdr:cxnSp macro="">
      <xdr:nvCxnSpPr>
        <xdr:cNvPr id="460" name="直線コネクタ 459">
          <a:extLst>
            <a:ext uri="{FF2B5EF4-FFF2-40B4-BE49-F238E27FC236}">
              <a16:creationId xmlns:a16="http://schemas.microsoft.com/office/drawing/2014/main" id="{00000000-0008-0000-0700-0000CC010000}"/>
            </a:ext>
          </a:extLst>
        </xdr:cNvPr>
        <xdr:cNvCxnSpPr/>
      </xdr:nvCxnSpPr>
      <xdr:spPr>
        <a:xfrm flipV="1">
          <a:off x="10475595" y="15493002"/>
          <a:ext cx="1270" cy="138832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83055</xdr:rowOff>
    </xdr:from>
    <xdr:ext cx="534377" cy="259045"/>
    <xdr:sp macro="" textlink="">
      <xdr:nvSpPr>
        <xdr:cNvPr id="461" name="土木費最小値テキスト">
          <a:extLst>
            <a:ext uri="{FF2B5EF4-FFF2-40B4-BE49-F238E27FC236}">
              <a16:creationId xmlns:a16="http://schemas.microsoft.com/office/drawing/2014/main" id="{00000000-0008-0000-0700-0000CD010000}"/>
            </a:ext>
          </a:extLst>
        </xdr:cNvPr>
        <xdr:cNvSpPr txBox="1"/>
      </xdr:nvSpPr>
      <xdr:spPr>
        <a:xfrm>
          <a:off x="10528300" y="168851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17,936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79228</xdr:rowOff>
    </xdr:from>
    <xdr:to>
      <xdr:col>55</xdr:col>
      <xdr:colOff>88900</xdr:colOff>
      <xdr:row>98</xdr:row>
      <xdr:rowOff>79228</xdr:rowOff>
    </xdr:to>
    <xdr:cxnSp macro="">
      <xdr:nvCxnSpPr>
        <xdr:cNvPr id="462" name="直線コネクタ 461">
          <a:extLst>
            <a:ext uri="{FF2B5EF4-FFF2-40B4-BE49-F238E27FC236}">
              <a16:creationId xmlns:a16="http://schemas.microsoft.com/office/drawing/2014/main" id="{00000000-0008-0000-0700-0000CE010000}"/>
            </a:ext>
          </a:extLst>
        </xdr:cNvPr>
        <xdr:cNvCxnSpPr/>
      </xdr:nvCxnSpPr>
      <xdr:spPr>
        <a:xfrm>
          <a:off x="10388600" y="168813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89</xdr:row>
      <xdr:rowOff>9179</xdr:rowOff>
    </xdr:from>
    <xdr:ext cx="599010" cy="259045"/>
    <xdr:sp macro="" textlink="">
      <xdr:nvSpPr>
        <xdr:cNvPr id="463" name="土木費最大値テキスト">
          <a:extLst>
            <a:ext uri="{FF2B5EF4-FFF2-40B4-BE49-F238E27FC236}">
              <a16:creationId xmlns:a16="http://schemas.microsoft.com/office/drawing/2014/main" id="{00000000-0008-0000-0700-0000CF010000}"/>
            </a:ext>
          </a:extLst>
        </xdr:cNvPr>
        <xdr:cNvSpPr txBox="1"/>
      </xdr:nvSpPr>
      <xdr:spPr>
        <a:xfrm>
          <a:off x="10528300" y="1526822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200,131</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90</xdr:row>
      <xdr:rowOff>62502</xdr:rowOff>
    </xdr:from>
    <xdr:to>
      <xdr:col>55</xdr:col>
      <xdr:colOff>88900</xdr:colOff>
      <xdr:row>90</xdr:row>
      <xdr:rowOff>62502</xdr:rowOff>
    </xdr:to>
    <xdr:cxnSp macro="">
      <xdr:nvCxnSpPr>
        <xdr:cNvPr id="464" name="直線コネクタ 463">
          <a:extLst>
            <a:ext uri="{FF2B5EF4-FFF2-40B4-BE49-F238E27FC236}">
              <a16:creationId xmlns:a16="http://schemas.microsoft.com/office/drawing/2014/main" id="{00000000-0008-0000-0700-0000D0010000}"/>
            </a:ext>
          </a:extLst>
        </xdr:cNvPr>
        <xdr:cNvCxnSpPr/>
      </xdr:nvCxnSpPr>
      <xdr:spPr>
        <a:xfrm>
          <a:off x="10388600" y="1549300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95</xdr:row>
      <xdr:rowOff>160799</xdr:rowOff>
    </xdr:from>
    <xdr:to>
      <xdr:col>55</xdr:col>
      <xdr:colOff>0</xdr:colOff>
      <xdr:row>96</xdr:row>
      <xdr:rowOff>96349</xdr:rowOff>
    </xdr:to>
    <xdr:cxnSp macro="">
      <xdr:nvCxnSpPr>
        <xdr:cNvPr id="465" name="直線コネクタ 464">
          <a:extLst>
            <a:ext uri="{FF2B5EF4-FFF2-40B4-BE49-F238E27FC236}">
              <a16:creationId xmlns:a16="http://schemas.microsoft.com/office/drawing/2014/main" id="{00000000-0008-0000-0700-0000D1010000}"/>
            </a:ext>
          </a:extLst>
        </xdr:cNvPr>
        <xdr:cNvCxnSpPr/>
      </xdr:nvCxnSpPr>
      <xdr:spPr>
        <a:xfrm flipV="1">
          <a:off x="9639300" y="16448549"/>
          <a:ext cx="838200" cy="1070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95</xdr:row>
      <xdr:rowOff>142246</xdr:rowOff>
    </xdr:from>
    <xdr:ext cx="534377" cy="259045"/>
    <xdr:sp macro="" textlink="">
      <xdr:nvSpPr>
        <xdr:cNvPr id="466" name="土木費平均値テキスト">
          <a:extLst>
            <a:ext uri="{FF2B5EF4-FFF2-40B4-BE49-F238E27FC236}">
              <a16:creationId xmlns:a16="http://schemas.microsoft.com/office/drawing/2014/main" id="{00000000-0008-0000-0700-0000D2010000}"/>
            </a:ext>
          </a:extLst>
        </xdr:cNvPr>
        <xdr:cNvSpPr txBox="1"/>
      </xdr:nvSpPr>
      <xdr:spPr>
        <a:xfrm>
          <a:off x="10528300" y="1642999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67,668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95</xdr:row>
      <xdr:rowOff>163819</xdr:rowOff>
    </xdr:from>
    <xdr:to>
      <xdr:col>55</xdr:col>
      <xdr:colOff>50800</xdr:colOff>
      <xdr:row>96</xdr:row>
      <xdr:rowOff>93969</xdr:rowOff>
    </xdr:to>
    <xdr:sp macro="" textlink="">
      <xdr:nvSpPr>
        <xdr:cNvPr id="467" name="フローチャート: 判断 466">
          <a:extLst>
            <a:ext uri="{FF2B5EF4-FFF2-40B4-BE49-F238E27FC236}">
              <a16:creationId xmlns:a16="http://schemas.microsoft.com/office/drawing/2014/main" id="{00000000-0008-0000-0700-0000D3010000}"/>
            </a:ext>
          </a:extLst>
        </xdr:cNvPr>
        <xdr:cNvSpPr/>
      </xdr:nvSpPr>
      <xdr:spPr>
        <a:xfrm>
          <a:off x="10426700" y="164515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96</xdr:row>
      <xdr:rowOff>36509</xdr:rowOff>
    </xdr:from>
    <xdr:to>
      <xdr:col>50</xdr:col>
      <xdr:colOff>114300</xdr:colOff>
      <xdr:row>96</xdr:row>
      <xdr:rowOff>96349</xdr:rowOff>
    </xdr:to>
    <xdr:cxnSp macro="">
      <xdr:nvCxnSpPr>
        <xdr:cNvPr id="468" name="直線コネクタ 467">
          <a:extLst>
            <a:ext uri="{FF2B5EF4-FFF2-40B4-BE49-F238E27FC236}">
              <a16:creationId xmlns:a16="http://schemas.microsoft.com/office/drawing/2014/main" id="{00000000-0008-0000-0700-0000D4010000}"/>
            </a:ext>
          </a:extLst>
        </xdr:cNvPr>
        <xdr:cNvCxnSpPr/>
      </xdr:nvCxnSpPr>
      <xdr:spPr>
        <a:xfrm>
          <a:off x="8750300" y="16495709"/>
          <a:ext cx="889000" cy="598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96</xdr:row>
      <xdr:rowOff>22682</xdr:rowOff>
    </xdr:from>
    <xdr:to>
      <xdr:col>50</xdr:col>
      <xdr:colOff>165100</xdr:colOff>
      <xdr:row>96</xdr:row>
      <xdr:rowOff>124282</xdr:rowOff>
    </xdr:to>
    <xdr:sp macro="" textlink="">
      <xdr:nvSpPr>
        <xdr:cNvPr id="469" name="フローチャート: 判断 468">
          <a:extLst>
            <a:ext uri="{FF2B5EF4-FFF2-40B4-BE49-F238E27FC236}">
              <a16:creationId xmlns:a16="http://schemas.microsoft.com/office/drawing/2014/main" id="{00000000-0008-0000-0700-0000D5010000}"/>
            </a:ext>
          </a:extLst>
        </xdr:cNvPr>
        <xdr:cNvSpPr/>
      </xdr:nvSpPr>
      <xdr:spPr>
        <a:xfrm>
          <a:off x="9588500" y="164818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94</xdr:row>
      <xdr:rowOff>140809</xdr:rowOff>
    </xdr:from>
    <xdr:ext cx="534377" cy="259045"/>
    <xdr:sp macro="" textlink="">
      <xdr:nvSpPr>
        <xdr:cNvPr id="470" name="テキスト ボックス 469">
          <a:extLst>
            <a:ext uri="{FF2B5EF4-FFF2-40B4-BE49-F238E27FC236}">
              <a16:creationId xmlns:a16="http://schemas.microsoft.com/office/drawing/2014/main" id="{00000000-0008-0000-0700-0000D6010000}"/>
            </a:ext>
          </a:extLst>
        </xdr:cNvPr>
        <xdr:cNvSpPr txBox="1"/>
      </xdr:nvSpPr>
      <xdr:spPr>
        <a:xfrm>
          <a:off x="9372111" y="162571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63,690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96</xdr:row>
      <xdr:rowOff>36509</xdr:rowOff>
    </xdr:from>
    <xdr:to>
      <xdr:col>45</xdr:col>
      <xdr:colOff>177800</xdr:colOff>
      <xdr:row>96</xdr:row>
      <xdr:rowOff>110973</xdr:rowOff>
    </xdr:to>
    <xdr:cxnSp macro="">
      <xdr:nvCxnSpPr>
        <xdr:cNvPr id="471" name="直線コネクタ 470">
          <a:extLst>
            <a:ext uri="{FF2B5EF4-FFF2-40B4-BE49-F238E27FC236}">
              <a16:creationId xmlns:a16="http://schemas.microsoft.com/office/drawing/2014/main" id="{00000000-0008-0000-0700-0000D7010000}"/>
            </a:ext>
          </a:extLst>
        </xdr:cNvPr>
        <xdr:cNvCxnSpPr/>
      </xdr:nvCxnSpPr>
      <xdr:spPr>
        <a:xfrm flipV="1">
          <a:off x="7861300" y="16495709"/>
          <a:ext cx="889000" cy="744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96</xdr:row>
      <xdr:rowOff>26043</xdr:rowOff>
    </xdr:from>
    <xdr:to>
      <xdr:col>46</xdr:col>
      <xdr:colOff>38100</xdr:colOff>
      <xdr:row>96</xdr:row>
      <xdr:rowOff>127643</xdr:rowOff>
    </xdr:to>
    <xdr:sp macro="" textlink="">
      <xdr:nvSpPr>
        <xdr:cNvPr id="472" name="フローチャート: 判断 471">
          <a:extLst>
            <a:ext uri="{FF2B5EF4-FFF2-40B4-BE49-F238E27FC236}">
              <a16:creationId xmlns:a16="http://schemas.microsoft.com/office/drawing/2014/main" id="{00000000-0008-0000-0700-0000D8010000}"/>
            </a:ext>
          </a:extLst>
        </xdr:cNvPr>
        <xdr:cNvSpPr/>
      </xdr:nvSpPr>
      <xdr:spPr>
        <a:xfrm>
          <a:off x="8699500" y="164852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96</xdr:row>
      <xdr:rowOff>118770</xdr:rowOff>
    </xdr:from>
    <xdr:ext cx="534377" cy="259045"/>
    <xdr:sp macro="" textlink="">
      <xdr:nvSpPr>
        <xdr:cNvPr id="473" name="テキスト ボックス 472">
          <a:extLst>
            <a:ext uri="{FF2B5EF4-FFF2-40B4-BE49-F238E27FC236}">
              <a16:creationId xmlns:a16="http://schemas.microsoft.com/office/drawing/2014/main" id="{00000000-0008-0000-0700-0000D9010000}"/>
            </a:ext>
          </a:extLst>
        </xdr:cNvPr>
        <xdr:cNvSpPr txBox="1"/>
      </xdr:nvSpPr>
      <xdr:spPr>
        <a:xfrm>
          <a:off x="8483111" y="165779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63,249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96</xdr:row>
      <xdr:rowOff>13162</xdr:rowOff>
    </xdr:from>
    <xdr:to>
      <xdr:col>41</xdr:col>
      <xdr:colOff>50800</xdr:colOff>
      <xdr:row>96</xdr:row>
      <xdr:rowOff>110973</xdr:rowOff>
    </xdr:to>
    <xdr:cxnSp macro="">
      <xdr:nvCxnSpPr>
        <xdr:cNvPr id="474" name="直線コネクタ 473">
          <a:extLst>
            <a:ext uri="{FF2B5EF4-FFF2-40B4-BE49-F238E27FC236}">
              <a16:creationId xmlns:a16="http://schemas.microsoft.com/office/drawing/2014/main" id="{00000000-0008-0000-0700-0000DA010000}"/>
            </a:ext>
          </a:extLst>
        </xdr:cNvPr>
        <xdr:cNvCxnSpPr/>
      </xdr:nvCxnSpPr>
      <xdr:spPr>
        <a:xfrm>
          <a:off x="6972300" y="16472362"/>
          <a:ext cx="889000" cy="978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96</xdr:row>
      <xdr:rowOff>13408</xdr:rowOff>
    </xdr:from>
    <xdr:to>
      <xdr:col>41</xdr:col>
      <xdr:colOff>101600</xdr:colOff>
      <xdr:row>96</xdr:row>
      <xdr:rowOff>115008</xdr:rowOff>
    </xdr:to>
    <xdr:sp macro="" textlink="">
      <xdr:nvSpPr>
        <xdr:cNvPr id="475" name="フローチャート: 判断 474">
          <a:extLst>
            <a:ext uri="{FF2B5EF4-FFF2-40B4-BE49-F238E27FC236}">
              <a16:creationId xmlns:a16="http://schemas.microsoft.com/office/drawing/2014/main" id="{00000000-0008-0000-0700-0000DB010000}"/>
            </a:ext>
          </a:extLst>
        </xdr:cNvPr>
        <xdr:cNvSpPr/>
      </xdr:nvSpPr>
      <xdr:spPr>
        <a:xfrm>
          <a:off x="7810500" y="164726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94</xdr:row>
      <xdr:rowOff>131535</xdr:rowOff>
    </xdr:from>
    <xdr:ext cx="534377" cy="259045"/>
    <xdr:sp macro="" textlink="">
      <xdr:nvSpPr>
        <xdr:cNvPr id="476" name="テキスト ボックス 475">
          <a:extLst>
            <a:ext uri="{FF2B5EF4-FFF2-40B4-BE49-F238E27FC236}">
              <a16:creationId xmlns:a16="http://schemas.microsoft.com/office/drawing/2014/main" id="{00000000-0008-0000-0700-0000DC010000}"/>
            </a:ext>
          </a:extLst>
        </xdr:cNvPr>
        <xdr:cNvSpPr txBox="1"/>
      </xdr:nvSpPr>
      <xdr:spPr>
        <a:xfrm>
          <a:off x="7594111" y="162478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64,907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96</xdr:row>
      <xdr:rowOff>53467</xdr:rowOff>
    </xdr:from>
    <xdr:to>
      <xdr:col>36</xdr:col>
      <xdr:colOff>165100</xdr:colOff>
      <xdr:row>96</xdr:row>
      <xdr:rowOff>155067</xdr:rowOff>
    </xdr:to>
    <xdr:sp macro="" textlink="">
      <xdr:nvSpPr>
        <xdr:cNvPr id="477" name="フローチャート: 判断 476">
          <a:extLst>
            <a:ext uri="{FF2B5EF4-FFF2-40B4-BE49-F238E27FC236}">
              <a16:creationId xmlns:a16="http://schemas.microsoft.com/office/drawing/2014/main" id="{00000000-0008-0000-0700-0000DD010000}"/>
            </a:ext>
          </a:extLst>
        </xdr:cNvPr>
        <xdr:cNvSpPr/>
      </xdr:nvSpPr>
      <xdr:spPr>
        <a:xfrm>
          <a:off x="6921500" y="165126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96</xdr:row>
      <xdr:rowOff>146194</xdr:rowOff>
    </xdr:from>
    <xdr:ext cx="534377" cy="259045"/>
    <xdr:sp macro="" textlink="">
      <xdr:nvSpPr>
        <xdr:cNvPr id="478" name="テキスト ボックス 477">
          <a:extLst>
            <a:ext uri="{FF2B5EF4-FFF2-40B4-BE49-F238E27FC236}">
              <a16:creationId xmlns:a16="http://schemas.microsoft.com/office/drawing/2014/main" id="{00000000-0008-0000-0700-0000DE010000}"/>
            </a:ext>
          </a:extLst>
        </xdr:cNvPr>
        <xdr:cNvSpPr txBox="1"/>
      </xdr:nvSpPr>
      <xdr:spPr>
        <a:xfrm>
          <a:off x="6705111" y="166053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59,650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9" name="テキスト ボックス 478">
          <a:extLst>
            <a:ext uri="{FF2B5EF4-FFF2-40B4-BE49-F238E27FC236}">
              <a16:creationId xmlns:a16="http://schemas.microsoft.com/office/drawing/2014/main" id="{00000000-0008-0000-0700-0000DF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80" name="テキスト ボックス 479">
          <a:extLst>
            <a:ext uri="{FF2B5EF4-FFF2-40B4-BE49-F238E27FC236}">
              <a16:creationId xmlns:a16="http://schemas.microsoft.com/office/drawing/2014/main" id="{00000000-0008-0000-0700-0000E0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81" name="テキスト ボックス 480">
          <a:extLst>
            <a:ext uri="{FF2B5EF4-FFF2-40B4-BE49-F238E27FC236}">
              <a16:creationId xmlns:a16="http://schemas.microsoft.com/office/drawing/2014/main" id="{00000000-0008-0000-0700-0000E1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82" name="テキスト ボックス 481">
          <a:extLst>
            <a:ext uri="{FF2B5EF4-FFF2-40B4-BE49-F238E27FC236}">
              <a16:creationId xmlns:a16="http://schemas.microsoft.com/office/drawing/2014/main" id="{00000000-0008-0000-0700-0000E2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83" name="テキスト ボックス 482">
          <a:extLst>
            <a:ext uri="{FF2B5EF4-FFF2-40B4-BE49-F238E27FC236}">
              <a16:creationId xmlns:a16="http://schemas.microsoft.com/office/drawing/2014/main" id="{00000000-0008-0000-0700-0000E3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95</xdr:row>
      <xdr:rowOff>109999</xdr:rowOff>
    </xdr:from>
    <xdr:to>
      <xdr:col>55</xdr:col>
      <xdr:colOff>50800</xdr:colOff>
      <xdr:row>96</xdr:row>
      <xdr:rowOff>40149</xdr:rowOff>
    </xdr:to>
    <xdr:sp macro="" textlink="">
      <xdr:nvSpPr>
        <xdr:cNvPr id="484" name="楕円 483">
          <a:extLst>
            <a:ext uri="{FF2B5EF4-FFF2-40B4-BE49-F238E27FC236}">
              <a16:creationId xmlns:a16="http://schemas.microsoft.com/office/drawing/2014/main" id="{00000000-0008-0000-0700-0000E4010000}"/>
            </a:ext>
          </a:extLst>
        </xdr:cNvPr>
        <xdr:cNvSpPr/>
      </xdr:nvSpPr>
      <xdr:spPr>
        <a:xfrm>
          <a:off x="10426700" y="163977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94</xdr:row>
      <xdr:rowOff>132876</xdr:rowOff>
    </xdr:from>
    <xdr:ext cx="534377" cy="259045"/>
    <xdr:sp macro="" textlink="">
      <xdr:nvSpPr>
        <xdr:cNvPr id="485" name="土木費該当値テキスト">
          <a:extLst>
            <a:ext uri="{FF2B5EF4-FFF2-40B4-BE49-F238E27FC236}">
              <a16:creationId xmlns:a16="http://schemas.microsoft.com/office/drawing/2014/main" id="{00000000-0008-0000-0700-0000E5010000}"/>
            </a:ext>
          </a:extLst>
        </xdr:cNvPr>
        <xdr:cNvSpPr txBox="1"/>
      </xdr:nvSpPr>
      <xdr:spPr>
        <a:xfrm>
          <a:off x="10528300" y="162491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74,731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96</xdr:row>
      <xdr:rowOff>45549</xdr:rowOff>
    </xdr:from>
    <xdr:to>
      <xdr:col>50</xdr:col>
      <xdr:colOff>165100</xdr:colOff>
      <xdr:row>96</xdr:row>
      <xdr:rowOff>147149</xdr:rowOff>
    </xdr:to>
    <xdr:sp macro="" textlink="">
      <xdr:nvSpPr>
        <xdr:cNvPr id="486" name="楕円 485">
          <a:extLst>
            <a:ext uri="{FF2B5EF4-FFF2-40B4-BE49-F238E27FC236}">
              <a16:creationId xmlns:a16="http://schemas.microsoft.com/office/drawing/2014/main" id="{00000000-0008-0000-0700-0000E6010000}"/>
            </a:ext>
          </a:extLst>
        </xdr:cNvPr>
        <xdr:cNvSpPr/>
      </xdr:nvSpPr>
      <xdr:spPr>
        <a:xfrm>
          <a:off x="9588500" y="165047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96</xdr:row>
      <xdr:rowOff>138276</xdr:rowOff>
    </xdr:from>
    <xdr:ext cx="534377" cy="259045"/>
    <xdr:sp macro="" textlink="">
      <xdr:nvSpPr>
        <xdr:cNvPr id="487" name="テキスト ボックス 486">
          <a:extLst>
            <a:ext uri="{FF2B5EF4-FFF2-40B4-BE49-F238E27FC236}">
              <a16:creationId xmlns:a16="http://schemas.microsoft.com/office/drawing/2014/main" id="{00000000-0008-0000-0700-0000E7010000}"/>
            </a:ext>
          </a:extLst>
        </xdr:cNvPr>
        <xdr:cNvSpPr txBox="1"/>
      </xdr:nvSpPr>
      <xdr:spPr>
        <a:xfrm>
          <a:off x="9372111" y="165974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60,689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95</xdr:row>
      <xdr:rowOff>157159</xdr:rowOff>
    </xdr:from>
    <xdr:to>
      <xdr:col>46</xdr:col>
      <xdr:colOff>38100</xdr:colOff>
      <xdr:row>96</xdr:row>
      <xdr:rowOff>87309</xdr:rowOff>
    </xdr:to>
    <xdr:sp macro="" textlink="">
      <xdr:nvSpPr>
        <xdr:cNvPr id="488" name="楕円 487">
          <a:extLst>
            <a:ext uri="{FF2B5EF4-FFF2-40B4-BE49-F238E27FC236}">
              <a16:creationId xmlns:a16="http://schemas.microsoft.com/office/drawing/2014/main" id="{00000000-0008-0000-0700-0000E8010000}"/>
            </a:ext>
          </a:extLst>
        </xdr:cNvPr>
        <xdr:cNvSpPr/>
      </xdr:nvSpPr>
      <xdr:spPr>
        <a:xfrm>
          <a:off x="8699500" y="164449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94</xdr:row>
      <xdr:rowOff>103836</xdr:rowOff>
    </xdr:from>
    <xdr:ext cx="534377" cy="259045"/>
    <xdr:sp macro="" textlink="">
      <xdr:nvSpPr>
        <xdr:cNvPr id="489" name="テキスト ボックス 488">
          <a:extLst>
            <a:ext uri="{FF2B5EF4-FFF2-40B4-BE49-F238E27FC236}">
              <a16:creationId xmlns:a16="http://schemas.microsoft.com/office/drawing/2014/main" id="{00000000-0008-0000-0700-0000E9010000}"/>
            </a:ext>
          </a:extLst>
        </xdr:cNvPr>
        <xdr:cNvSpPr txBox="1"/>
      </xdr:nvSpPr>
      <xdr:spPr>
        <a:xfrm>
          <a:off x="8483111" y="162201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68,542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96</xdr:row>
      <xdr:rowOff>60173</xdr:rowOff>
    </xdr:from>
    <xdr:to>
      <xdr:col>41</xdr:col>
      <xdr:colOff>101600</xdr:colOff>
      <xdr:row>96</xdr:row>
      <xdr:rowOff>161773</xdr:rowOff>
    </xdr:to>
    <xdr:sp macro="" textlink="">
      <xdr:nvSpPr>
        <xdr:cNvPr id="490" name="楕円 489">
          <a:extLst>
            <a:ext uri="{FF2B5EF4-FFF2-40B4-BE49-F238E27FC236}">
              <a16:creationId xmlns:a16="http://schemas.microsoft.com/office/drawing/2014/main" id="{00000000-0008-0000-0700-0000EA010000}"/>
            </a:ext>
          </a:extLst>
        </xdr:cNvPr>
        <xdr:cNvSpPr/>
      </xdr:nvSpPr>
      <xdr:spPr>
        <a:xfrm>
          <a:off x="7810500" y="165193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96</xdr:row>
      <xdr:rowOff>152900</xdr:rowOff>
    </xdr:from>
    <xdr:ext cx="534377" cy="259045"/>
    <xdr:sp macro="" textlink="">
      <xdr:nvSpPr>
        <xdr:cNvPr id="491" name="テキスト ボックス 490">
          <a:extLst>
            <a:ext uri="{FF2B5EF4-FFF2-40B4-BE49-F238E27FC236}">
              <a16:creationId xmlns:a16="http://schemas.microsoft.com/office/drawing/2014/main" id="{00000000-0008-0000-0700-0000EB010000}"/>
            </a:ext>
          </a:extLst>
        </xdr:cNvPr>
        <xdr:cNvSpPr txBox="1"/>
      </xdr:nvSpPr>
      <xdr:spPr>
        <a:xfrm>
          <a:off x="7594111" y="166121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58,770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95</xdr:row>
      <xdr:rowOff>133812</xdr:rowOff>
    </xdr:from>
    <xdr:to>
      <xdr:col>36</xdr:col>
      <xdr:colOff>165100</xdr:colOff>
      <xdr:row>96</xdr:row>
      <xdr:rowOff>63962</xdr:rowOff>
    </xdr:to>
    <xdr:sp macro="" textlink="">
      <xdr:nvSpPr>
        <xdr:cNvPr id="492" name="楕円 491">
          <a:extLst>
            <a:ext uri="{FF2B5EF4-FFF2-40B4-BE49-F238E27FC236}">
              <a16:creationId xmlns:a16="http://schemas.microsoft.com/office/drawing/2014/main" id="{00000000-0008-0000-0700-0000EC010000}"/>
            </a:ext>
          </a:extLst>
        </xdr:cNvPr>
        <xdr:cNvSpPr/>
      </xdr:nvSpPr>
      <xdr:spPr>
        <a:xfrm>
          <a:off x="6921500" y="164215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94</xdr:row>
      <xdr:rowOff>80489</xdr:rowOff>
    </xdr:from>
    <xdr:ext cx="534377" cy="259045"/>
    <xdr:sp macro="" textlink="">
      <xdr:nvSpPr>
        <xdr:cNvPr id="493" name="テキスト ボックス 492">
          <a:extLst>
            <a:ext uri="{FF2B5EF4-FFF2-40B4-BE49-F238E27FC236}">
              <a16:creationId xmlns:a16="http://schemas.microsoft.com/office/drawing/2014/main" id="{00000000-0008-0000-0700-0000ED010000}"/>
            </a:ext>
          </a:extLst>
        </xdr:cNvPr>
        <xdr:cNvSpPr txBox="1"/>
      </xdr:nvSpPr>
      <xdr:spPr>
        <a:xfrm>
          <a:off x="6705111" y="161967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71,606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94" name="正方形/長方形 493">
          <a:extLst>
            <a:ext uri="{FF2B5EF4-FFF2-40B4-BE49-F238E27FC236}">
              <a16:creationId xmlns:a16="http://schemas.microsoft.com/office/drawing/2014/main" id="{00000000-0008-0000-0700-0000EE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95" name="正方形/長方形 494">
          <a:extLst>
            <a:ext uri="{FF2B5EF4-FFF2-40B4-BE49-F238E27FC236}">
              <a16:creationId xmlns:a16="http://schemas.microsoft.com/office/drawing/2014/main" id="{00000000-0008-0000-0700-0000EF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6" name="正方形/長方形 495">
          <a:extLst>
            <a:ext uri="{FF2B5EF4-FFF2-40B4-BE49-F238E27FC236}">
              <a16:creationId xmlns:a16="http://schemas.microsoft.com/office/drawing/2014/main" id="{00000000-0008-0000-0700-0000F0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7" name="正方形/長方形 496">
          <a:extLst>
            <a:ext uri="{FF2B5EF4-FFF2-40B4-BE49-F238E27FC236}">
              <a16:creationId xmlns:a16="http://schemas.microsoft.com/office/drawing/2014/main" id="{00000000-0008-0000-0700-0000F1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8" name="正方形/長方形 497">
          <a:extLst>
            <a:ext uri="{FF2B5EF4-FFF2-40B4-BE49-F238E27FC236}">
              <a16:creationId xmlns:a16="http://schemas.microsoft.com/office/drawing/2014/main" id="{00000000-0008-0000-0700-0000F2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16,920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9" name="正方形/長方形 498">
          <a:extLst>
            <a:ext uri="{FF2B5EF4-FFF2-40B4-BE49-F238E27FC236}">
              <a16:creationId xmlns:a16="http://schemas.microsoft.com/office/drawing/2014/main" id="{00000000-0008-0000-0700-0000F3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500" name="正方形/長方形 499">
          <a:extLst>
            <a:ext uri="{FF2B5EF4-FFF2-40B4-BE49-F238E27FC236}">
              <a16:creationId xmlns:a16="http://schemas.microsoft.com/office/drawing/2014/main" id="{00000000-0008-0000-0700-0000F4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21,131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501" name="正方形/長方形 500">
          <a:extLst>
            <a:ext uri="{FF2B5EF4-FFF2-40B4-BE49-F238E27FC236}">
              <a16:creationId xmlns:a16="http://schemas.microsoft.com/office/drawing/2014/main" id="{00000000-0008-0000-0700-0000F5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502" name="テキスト ボックス 501">
          <a:extLst>
            <a:ext uri="{FF2B5EF4-FFF2-40B4-BE49-F238E27FC236}">
              <a16:creationId xmlns:a16="http://schemas.microsoft.com/office/drawing/2014/main" id="{00000000-0008-0000-0700-0000F6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503" name="直線コネクタ 502">
          <a:extLst>
            <a:ext uri="{FF2B5EF4-FFF2-40B4-BE49-F238E27FC236}">
              <a16:creationId xmlns:a16="http://schemas.microsoft.com/office/drawing/2014/main" id="{00000000-0008-0000-0700-0000F7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39</xdr:row>
      <xdr:rowOff>139700</xdr:rowOff>
    </xdr:from>
    <xdr:to>
      <xdr:col>89</xdr:col>
      <xdr:colOff>177800</xdr:colOff>
      <xdr:row>39</xdr:row>
      <xdr:rowOff>139700</xdr:rowOff>
    </xdr:to>
    <xdr:cxnSp macro="">
      <xdr:nvCxnSpPr>
        <xdr:cNvPr id="504" name="直線コネクタ 503">
          <a:extLst>
            <a:ext uri="{FF2B5EF4-FFF2-40B4-BE49-F238E27FC236}">
              <a16:creationId xmlns:a16="http://schemas.microsoft.com/office/drawing/2014/main" id="{00000000-0008-0000-0700-0000F8010000}"/>
            </a:ext>
          </a:extLst>
        </xdr:cNvPr>
        <xdr:cNvCxnSpPr/>
      </xdr:nvCxnSpPr>
      <xdr:spPr>
        <a:xfrm>
          <a:off x="12446000" y="6826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38</xdr:row>
      <xdr:rowOff>168927</xdr:rowOff>
    </xdr:from>
    <xdr:ext cx="248786" cy="259045"/>
    <xdr:sp macro="" textlink="">
      <xdr:nvSpPr>
        <xdr:cNvPr id="505" name="テキスト ボックス 504">
          <a:extLst>
            <a:ext uri="{FF2B5EF4-FFF2-40B4-BE49-F238E27FC236}">
              <a16:creationId xmlns:a16="http://schemas.microsoft.com/office/drawing/2014/main" id="{00000000-0008-0000-0700-0000F9010000}"/>
            </a:ext>
          </a:extLst>
        </xdr:cNvPr>
        <xdr:cNvSpPr txBox="1"/>
      </xdr:nvSpPr>
      <xdr:spPr>
        <a:xfrm>
          <a:off x="12197214" y="668402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38</xdr:row>
      <xdr:rowOff>25400</xdr:rowOff>
    </xdr:from>
    <xdr:to>
      <xdr:col>89</xdr:col>
      <xdr:colOff>177800</xdr:colOff>
      <xdr:row>38</xdr:row>
      <xdr:rowOff>25400</xdr:rowOff>
    </xdr:to>
    <xdr:cxnSp macro="">
      <xdr:nvCxnSpPr>
        <xdr:cNvPr id="506" name="直線コネクタ 505">
          <a:extLst>
            <a:ext uri="{FF2B5EF4-FFF2-40B4-BE49-F238E27FC236}">
              <a16:creationId xmlns:a16="http://schemas.microsoft.com/office/drawing/2014/main" id="{00000000-0008-0000-0700-0000FA010000}"/>
            </a:ext>
          </a:extLst>
        </xdr:cNvPr>
        <xdr:cNvCxnSpPr/>
      </xdr:nvCxnSpPr>
      <xdr:spPr>
        <a:xfrm>
          <a:off x="12446000" y="6540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37</xdr:row>
      <xdr:rowOff>54627</xdr:rowOff>
    </xdr:from>
    <xdr:ext cx="531299" cy="259045"/>
    <xdr:sp macro="" textlink="">
      <xdr:nvSpPr>
        <xdr:cNvPr id="507" name="テキスト ボックス 506">
          <a:extLst>
            <a:ext uri="{FF2B5EF4-FFF2-40B4-BE49-F238E27FC236}">
              <a16:creationId xmlns:a16="http://schemas.microsoft.com/office/drawing/2014/main" id="{00000000-0008-0000-0700-0000FB010000}"/>
            </a:ext>
          </a:extLst>
        </xdr:cNvPr>
        <xdr:cNvSpPr txBox="1"/>
      </xdr:nvSpPr>
      <xdr:spPr>
        <a:xfrm>
          <a:off x="11914701" y="63982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82550</xdr:rowOff>
    </xdr:from>
    <xdr:to>
      <xdr:col>89</xdr:col>
      <xdr:colOff>177800</xdr:colOff>
      <xdr:row>36</xdr:row>
      <xdr:rowOff>82550</xdr:rowOff>
    </xdr:to>
    <xdr:cxnSp macro="">
      <xdr:nvCxnSpPr>
        <xdr:cNvPr id="508" name="直線コネクタ 507">
          <a:extLst>
            <a:ext uri="{FF2B5EF4-FFF2-40B4-BE49-F238E27FC236}">
              <a16:creationId xmlns:a16="http://schemas.microsoft.com/office/drawing/2014/main" id="{00000000-0008-0000-0700-0000FC010000}"/>
            </a:ext>
          </a:extLst>
        </xdr:cNvPr>
        <xdr:cNvCxnSpPr/>
      </xdr:nvCxnSpPr>
      <xdr:spPr>
        <a:xfrm>
          <a:off x="12446000" y="6254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35</xdr:row>
      <xdr:rowOff>111777</xdr:rowOff>
    </xdr:from>
    <xdr:ext cx="531299" cy="259045"/>
    <xdr:sp macro="" textlink="">
      <xdr:nvSpPr>
        <xdr:cNvPr id="509" name="テキスト ボックス 508">
          <a:extLst>
            <a:ext uri="{FF2B5EF4-FFF2-40B4-BE49-F238E27FC236}">
              <a16:creationId xmlns:a16="http://schemas.microsoft.com/office/drawing/2014/main" id="{00000000-0008-0000-0700-0000FD010000}"/>
            </a:ext>
          </a:extLst>
        </xdr:cNvPr>
        <xdr:cNvSpPr txBox="1"/>
      </xdr:nvSpPr>
      <xdr:spPr>
        <a:xfrm>
          <a:off x="11914701" y="61125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139700</xdr:rowOff>
    </xdr:from>
    <xdr:to>
      <xdr:col>89</xdr:col>
      <xdr:colOff>177800</xdr:colOff>
      <xdr:row>34</xdr:row>
      <xdr:rowOff>139700</xdr:rowOff>
    </xdr:to>
    <xdr:cxnSp macro="">
      <xdr:nvCxnSpPr>
        <xdr:cNvPr id="510" name="直線コネクタ 509">
          <a:extLst>
            <a:ext uri="{FF2B5EF4-FFF2-40B4-BE49-F238E27FC236}">
              <a16:creationId xmlns:a16="http://schemas.microsoft.com/office/drawing/2014/main" id="{00000000-0008-0000-0700-0000FE010000}"/>
            </a:ext>
          </a:extLst>
        </xdr:cNvPr>
        <xdr:cNvCxnSpPr/>
      </xdr:nvCxnSpPr>
      <xdr:spPr>
        <a:xfrm>
          <a:off x="12446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33</xdr:row>
      <xdr:rowOff>168927</xdr:rowOff>
    </xdr:from>
    <xdr:ext cx="531299" cy="259045"/>
    <xdr:sp macro="" textlink="">
      <xdr:nvSpPr>
        <xdr:cNvPr id="511" name="テキスト ボックス 510">
          <a:extLst>
            <a:ext uri="{FF2B5EF4-FFF2-40B4-BE49-F238E27FC236}">
              <a16:creationId xmlns:a16="http://schemas.microsoft.com/office/drawing/2014/main" id="{00000000-0008-0000-0700-0000FF010000}"/>
            </a:ext>
          </a:extLst>
        </xdr:cNvPr>
        <xdr:cNvSpPr txBox="1"/>
      </xdr:nvSpPr>
      <xdr:spPr>
        <a:xfrm>
          <a:off x="11914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25400</xdr:rowOff>
    </xdr:from>
    <xdr:to>
      <xdr:col>89</xdr:col>
      <xdr:colOff>177800</xdr:colOff>
      <xdr:row>33</xdr:row>
      <xdr:rowOff>25400</xdr:rowOff>
    </xdr:to>
    <xdr:cxnSp macro="">
      <xdr:nvCxnSpPr>
        <xdr:cNvPr id="512" name="直線コネクタ 511">
          <a:extLst>
            <a:ext uri="{FF2B5EF4-FFF2-40B4-BE49-F238E27FC236}">
              <a16:creationId xmlns:a16="http://schemas.microsoft.com/office/drawing/2014/main" id="{00000000-0008-0000-0700-000000020000}"/>
            </a:ext>
          </a:extLst>
        </xdr:cNvPr>
        <xdr:cNvCxnSpPr/>
      </xdr:nvCxnSpPr>
      <xdr:spPr>
        <a:xfrm>
          <a:off x="12446000" y="5683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32</xdr:row>
      <xdr:rowOff>54627</xdr:rowOff>
    </xdr:from>
    <xdr:ext cx="531299" cy="259045"/>
    <xdr:sp macro="" textlink="">
      <xdr:nvSpPr>
        <xdr:cNvPr id="513" name="テキスト ボックス 512">
          <a:extLst>
            <a:ext uri="{FF2B5EF4-FFF2-40B4-BE49-F238E27FC236}">
              <a16:creationId xmlns:a16="http://schemas.microsoft.com/office/drawing/2014/main" id="{00000000-0008-0000-0700-000001020000}"/>
            </a:ext>
          </a:extLst>
        </xdr:cNvPr>
        <xdr:cNvSpPr txBox="1"/>
      </xdr:nvSpPr>
      <xdr:spPr>
        <a:xfrm>
          <a:off x="11914701" y="55410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82550</xdr:rowOff>
    </xdr:from>
    <xdr:to>
      <xdr:col>89</xdr:col>
      <xdr:colOff>177800</xdr:colOff>
      <xdr:row>31</xdr:row>
      <xdr:rowOff>82550</xdr:rowOff>
    </xdr:to>
    <xdr:cxnSp macro="">
      <xdr:nvCxnSpPr>
        <xdr:cNvPr id="514" name="直線コネクタ 513">
          <a:extLst>
            <a:ext uri="{FF2B5EF4-FFF2-40B4-BE49-F238E27FC236}">
              <a16:creationId xmlns:a16="http://schemas.microsoft.com/office/drawing/2014/main" id="{00000000-0008-0000-0700-000002020000}"/>
            </a:ext>
          </a:extLst>
        </xdr:cNvPr>
        <xdr:cNvCxnSpPr/>
      </xdr:nvCxnSpPr>
      <xdr:spPr>
        <a:xfrm>
          <a:off x="12446000" y="5397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30</xdr:row>
      <xdr:rowOff>111777</xdr:rowOff>
    </xdr:from>
    <xdr:ext cx="595419" cy="259045"/>
    <xdr:sp macro="" textlink="">
      <xdr:nvSpPr>
        <xdr:cNvPr id="515" name="テキスト ボックス 514">
          <a:extLst>
            <a:ext uri="{FF2B5EF4-FFF2-40B4-BE49-F238E27FC236}">
              <a16:creationId xmlns:a16="http://schemas.microsoft.com/office/drawing/2014/main" id="{00000000-0008-0000-0700-000003020000}"/>
            </a:ext>
          </a:extLst>
        </xdr:cNvPr>
        <xdr:cNvSpPr txBox="1"/>
      </xdr:nvSpPr>
      <xdr:spPr>
        <a:xfrm>
          <a:off x="11850581" y="5255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29</xdr:row>
      <xdr:rowOff>139700</xdr:rowOff>
    </xdr:from>
    <xdr:to>
      <xdr:col>89</xdr:col>
      <xdr:colOff>177800</xdr:colOff>
      <xdr:row>29</xdr:row>
      <xdr:rowOff>139700</xdr:rowOff>
    </xdr:to>
    <xdr:cxnSp macro="">
      <xdr:nvCxnSpPr>
        <xdr:cNvPr id="516" name="直線コネクタ 515">
          <a:extLst>
            <a:ext uri="{FF2B5EF4-FFF2-40B4-BE49-F238E27FC236}">
              <a16:creationId xmlns:a16="http://schemas.microsoft.com/office/drawing/2014/main" id="{00000000-0008-0000-0700-000004020000}"/>
            </a:ext>
          </a:extLst>
        </xdr:cNvPr>
        <xdr:cNvCxnSpPr/>
      </xdr:nvCxnSpPr>
      <xdr:spPr>
        <a:xfrm>
          <a:off x="12446000" y="5111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28</xdr:row>
      <xdr:rowOff>168927</xdr:rowOff>
    </xdr:from>
    <xdr:ext cx="595419" cy="259045"/>
    <xdr:sp macro="" textlink="">
      <xdr:nvSpPr>
        <xdr:cNvPr id="517" name="テキスト ボックス 516">
          <a:extLst>
            <a:ext uri="{FF2B5EF4-FFF2-40B4-BE49-F238E27FC236}">
              <a16:creationId xmlns:a16="http://schemas.microsoft.com/office/drawing/2014/main" id="{00000000-0008-0000-0700-000005020000}"/>
            </a:ext>
          </a:extLst>
        </xdr:cNvPr>
        <xdr:cNvSpPr txBox="1"/>
      </xdr:nvSpPr>
      <xdr:spPr>
        <a:xfrm>
          <a:off x="11850581" y="496952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18" name="直線コネクタ 517">
          <a:extLst>
            <a:ext uri="{FF2B5EF4-FFF2-40B4-BE49-F238E27FC236}">
              <a16:creationId xmlns:a16="http://schemas.microsoft.com/office/drawing/2014/main" id="{00000000-0008-0000-0700-00000602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27</xdr:row>
      <xdr:rowOff>54627</xdr:rowOff>
    </xdr:from>
    <xdr:ext cx="595419" cy="259045"/>
    <xdr:sp macro="" textlink="">
      <xdr:nvSpPr>
        <xdr:cNvPr id="519" name="テキスト ボックス 518">
          <a:extLst>
            <a:ext uri="{FF2B5EF4-FFF2-40B4-BE49-F238E27FC236}">
              <a16:creationId xmlns:a16="http://schemas.microsoft.com/office/drawing/2014/main" id="{00000000-0008-0000-0700-000007020000}"/>
            </a:ext>
          </a:extLst>
        </xdr:cNvPr>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20" name="消防費グラフ枠">
          <a:extLst>
            <a:ext uri="{FF2B5EF4-FFF2-40B4-BE49-F238E27FC236}">
              <a16:creationId xmlns:a16="http://schemas.microsoft.com/office/drawing/2014/main" id="{00000000-0008-0000-0700-00000802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30</xdr:row>
      <xdr:rowOff>91994</xdr:rowOff>
    </xdr:from>
    <xdr:to>
      <xdr:col>85</xdr:col>
      <xdr:colOff>126364</xdr:colOff>
      <xdr:row>38</xdr:row>
      <xdr:rowOff>143243</xdr:rowOff>
    </xdr:to>
    <xdr:cxnSp macro="">
      <xdr:nvCxnSpPr>
        <xdr:cNvPr id="521" name="直線コネクタ 520">
          <a:extLst>
            <a:ext uri="{FF2B5EF4-FFF2-40B4-BE49-F238E27FC236}">
              <a16:creationId xmlns:a16="http://schemas.microsoft.com/office/drawing/2014/main" id="{00000000-0008-0000-0700-000009020000}"/>
            </a:ext>
          </a:extLst>
        </xdr:cNvPr>
        <xdr:cNvCxnSpPr/>
      </xdr:nvCxnSpPr>
      <xdr:spPr>
        <a:xfrm flipV="1">
          <a:off x="16317595" y="5235494"/>
          <a:ext cx="1269" cy="142284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147070</xdr:rowOff>
    </xdr:from>
    <xdr:ext cx="534377" cy="259045"/>
    <xdr:sp macro="" textlink="">
      <xdr:nvSpPr>
        <xdr:cNvPr id="522" name="消防費最小値テキスト">
          <a:extLst>
            <a:ext uri="{FF2B5EF4-FFF2-40B4-BE49-F238E27FC236}">
              <a16:creationId xmlns:a16="http://schemas.microsoft.com/office/drawing/2014/main" id="{00000000-0008-0000-0700-00000A020000}"/>
            </a:ext>
          </a:extLst>
        </xdr:cNvPr>
        <xdr:cNvSpPr txBox="1"/>
      </xdr:nvSpPr>
      <xdr:spPr>
        <a:xfrm>
          <a:off x="16370300" y="66621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11,752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38</xdr:row>
      <xdr:rowOff>143243</xdr:rowOff>
    </xdr:from>
    <xdr:to>
      <xdr:col>86</xdr:col>
      <xdr:colOff>25400</xdr:colOff>
      <xdr:row>38</xdr:row>
      <xdr:rowOff>143243</xdr:rowOff>
    </xdr:to>
    <xdr:cxnSp macro="">
      <xdr:nvCxnSpPr>
        <xdr:cNvPr id="523" name="直線コネクタ 522">
          <a:extLst>
            <a:ext uri="{FF2B5EF4-FFF2-40B4-BE49-F238E27FC236}">
              <a16:creationId xmlns:a16="http://schemas.microsoft.com/office/drawing/2014/main" id="{00000000-0008-0000-0700-00000B020000}"/>
            </a:ext>
          </a:extLst>
        </xdr:cNvPr>
        <xdr:cNvCxnSpPr/>
      </xdr:nvCxnSpPr>
      <xdr:spPr>
        <a:xfrm>
          <a:off x="16230600" y="66583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29</xdr:row>
      <xdr:rowOff>38671</xdr:rowOff>
    </xdr:from>
    <xdr:ext cx="599010" cy="259045"/>
    <xdr:sp macro="" textlink="">
      <xdr:nvSpPr>
        <xdr:cNvPr id="524" name="消防費最大値テキスト">
          <a:extLst>
            <a:ext uri="{FF2B5EF4-FFF2-40B4-BE49-F238E27FC236}">
              <a16:creationId xmlns:a16="http://schemas.microsoft.com/office/drawing/2014/main" id="{00000000-0008-0000-0700-00000C020000}"/>
            </a:ext>
          </a:extLst>
        </xdr:cNvPr>
        <xdr:cNvSpPr txBox="1"/>
      </xdr:nvSpPr>
      <xdr:spPr>
        <a:xfrm>
          <a:off x="16370300" y="501072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111,339</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30</xdr:row>
      <xdr:rowOff>91994</xdr:rowOff>
    </xdr:from>
    <xdr:to>
      <xdr:col>86</xdr:col>
      <xdr:colOff>25400</xdr:colOff>
      <xdr:row>30</xdr:row>
      <xdr:rowOff>91994</xdr:rowOff>
    </xdr:to>
    <xdr:cxnSp macro="">
      <xdr:nvCxnSpPr>
        <xdr:cNvPr id="525" name="直線コネクタ 524">
          <a:extLst>
            <a:ext uri="{FF2B5EF4-FFF2-40B4-BE49-F238E27FC236}">
              <a16:creationId xmlns:a16="http://schemas.microsoft.com/office/drawing/2014/main" id="{00000000-0008-0000-0700-00000D020000}"/>
            </a:ext>
          </a:extLst>
        </xdr:cNvPr>
        <xdr:cNvCxnSpPr/>
      </xdr:nvCxnSpPr>
      <xdr:spPr>
        <a:xfrm>
          <a:off x="16230600" y="523549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33</xdr:row>
      <xdr:rowOff>47760</xdr:rowOff>
    </xdr:from>
    <xdr:to>
      <xdr:col>85</xdr:col>
      <xdr:colOff>127000</xdr:colOff>
      <xdr:row>36</xdr:row>
      <xdr:rowOff>77321</xdr:rowOff>
    </xdr:to>
    <xdr:cxnSp macro="">
      <xdr:nvCxnSpPr>
        <xdr:cNvPr id="526" name="直線コネクタ 525">
          <a:extLst>
            <a:ext uri="{FF2B5EF4-FFF2-40B4-BE49-F238E27FC236}">
              <a16:creationId xmlns:a16="http://schemas.microsoft.com/office/drawing/2014/main" id="{00000000-0008-0000-0700-00000E020000}"/>
            </a:ext>
          </a:extLst>
        </xdr:cNvPr>
        <xdr:cNvCxnSpPr/>
      </xdr:nvCxnSpPr>
      <xdr:spPr>
        <a:xfrm flipV="1">
          <a:off x="15481300" y="5705610"/>
          <a:ext cx="838200" cy="5439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36</xdr:row>
      <xdr:rowOff>133607</xdr:rowOff>
    </xdr:from>
    <xdr:ext cx="534377" cy="259045"/>
    <xdr:sp macro="" textlink="">
      <xdr:nvSpPr>
        <xdr:cNvPr id="527" name="消防費平均値テキスト">
          <a:extLst>
            <a:ext uri="{FF2B5EF4-FFF2-40B4-BE49-F238E27FC236}">
              <a16:creationId xmlns:a16="http://schemas.microsoft.com/office/drawing/2014/main" id="{00000000-0008-0000-0700-00000F020000}"/>
            </a:ext>
          </a:extLst>
        </xdr:cNvPr>
        <xdr:cNvSpPr txBox="1"/>
      </xdr:nvSpPr>
      <xdr:spPr>
        <a:xfrm>
          <a:off x="16370300" y="630580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31,361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36</xdr:row>
      <xdr:rowOff>155180</xdr:rowOff>
    </xdr:from>
    <xdr:to>
      <xdr:col>85</xdr:col>
      <xdr:colOff>177800</xdr:colOff>
      <xdr:row>37</xdr:row>
      <xdr:rowOff>85330</xdr:rowOff>
    </xdr:to>
    <xdr:sp macro="" textlink="">
      <xdr:nvSpPr>
        <xdr:cNvPr id="528" name="フローチャート: 判断 527">
          <a:extLst>
            <a:ext uri="{FF2B5EF4-FFF2-40B4-BE49-F238E27FC236}">
              <a16:creationId xmlns:a16="http://schemas.microsoft.com/office/drawing/2014/main" id="{00000000-0008-0000-0700-000010020000}"/>
            </a:ext>
          </a:extLst>
        </xdr:cNvPr>
        <xdr:cNvSpPr/>
      </xdr:nvSpPr>
      <xdr:spPr>
        <a:xfrm>
          <a:off x="16268700" y="63273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36</xdr:row>
      <xdr:rowOff>17199</xdr:rowOff>
    </xdr:from>
    <xdr:to>
      <xdr:col>81</xdr:col>
      <xdr:colOff>50800</xdr:colOff>
      <xdr:row>36</xdr:row>
      <xdr:rowOff>77321</xdr:rowOff>
    </xdr:to>
    <xdr:cxnSp macro="">
      <xdr:nvCxnSpPr>
        <xdr:cNvPr id="529" name="直線コネクタ 528">
          <a:extLst>
            <a:ext uri="{FF2B5EF4-FFF2-40B4-BE49-F238E27FC236}">
              <a16:creationId xmlns:a16="http://schemas.microsoft.com/office/drawing/2014/main" id="{00000000-0008-0000-0700-000011020000}"/>
            </a:ext>
          </a:extLst>
        </xdr:cNvPr>
        <xdr:cNvCxnSpPr/>
      </xdr:nvCxnSpPr>
      <xdr:spPr>
        <a:xfrm>
          <a:off x="14592300" y="6189399"/>
          <a:ext cx="889000" cy="601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37</xdr:row>
      <xdr:rowOff>39822</xdr:rowOff>
    </xdr:from>
    <xdr:to>
      <xdr:col>81</xdr:col>
      <xdr:colOff>101600</xdr:colOff>
      <xdr:row>37</xdr:row>
      <xdr:rowOff>141422</xdr:rowOff>
    </xdr:to>
    <xdr:sp macro="" textlink="">
      <xdr:nvSpPr>
        <xdr:cNvPr id="530" name="フローチャート: 判断 529">
          <a:extLst>
            <a:ext uri="{FF2B5EF4-FFF2-40B4-BE49-F238E27FC236}">
              <a16:creationId xmlns:a16="http://schemas.microsoft.com/office/drawing/2014/main" id="{00000000-0008-0000-0700-000012020000}"/>
            </a:ext>
          </a:extLst>
        </xdr:cNvPr>
        <xdr:cNvSpPr/>
      </xdr:nvSpPr>
      <xdr:spPr>
        <a:xfrm>
          <a:off x="15430500" y="63834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37</xdr:row>
      <xdr:rowOff>132549</xdr:rowOff>
    </xdr:from>
    <xdr:ext cx="534377" cy="259045"/>
    <xdr:sp macro="" textlink="">
      <xdr:nvSpPr>
        <xdr:cNvPr id="531" name="テキスト ボックス 530">
          <a:extLst>
            <a:ext uri="{FF2B5EF4-FFF2-40B4-BE49-F238E27FC236}">
              <a16:creationId xmlns:a16="http://schemas.microsoft.com/office/drawing/2014/main" id="{00000000-0008-0000-0700-000013020000}"/>
            </a:ext>
          </a:extLst>
        </xdr:cNvPr>
        <xdr:cNvSpPr txBox="1"/>
      </xdr:nvSpPr>
      <xdr:spPr>
        <a:xfrm>
          <a:off x="15214111" y="64761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27,435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36</xdr:row>
      <xdr:rowOff>17199</xdr:rowOff>
    </xdr:from>
    <xdr:to>
      <xdr:col>76</xdr:col>
      <xdr:colOff>114300</xdr:colOff>
      <xdr:row>36</xdr:row>
      <xdr:rowOff>123798</xdr:rowOff>
    </xdr:to>
    <xdr:cxnSp macro="">
      <xdr:nvCxnSpPr>
        <xdr:cNvPr id="532" name="直線コネクタ 531">
          <a:extLst>
            <a:ext uri="{FF2B5EF4-FFF2-40B4-BE49-F238E27FC236}">
              <a16:creationId xmlns:a16="http://schemas.microsoft.com/office/drawing/2014/main" id="{00000000-0008-0000-0700-000014020000}"/>
            </a:ext>
          </a:extLst>
        </xdr:cNvPr>
        <xdr:cNvCxnSpPr/>
      </xdr:nvCxnSpPr>
      <xdr:spPr>
        <a:xfrm flipV="1">
          <a:off x="13703300" y="6189399"/>
          <a:ext cx="889000" cy="1065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37</xdr:row>
      <xdr:rowOff>60168</xdr:rowOff>
    </xdr:from>
    <xdr:to>
      <xdr:col>76</xdr:col>
      <xdr:colOff>165100</xdr:colOff>
      <xdr:row>37</xdr:row>
      <xdr:rowOff>161768</xdr:rowOff>
    </xdr:to>
    <xdr:sp macro="" textlink="">
      <xdr:nvSpPr>
        <xdr:cNvPr id="533" name="フローチャート: 判断 532">
          <a:extLst>
            <a:ext uri="{FF2B5EF4-FFF2-40B4-BE49-F238E27FC236}">
              <a16:creationId xmlns:a16="http://schemas.microsoft.com/office/drawing/2014/main" id="{00000000-0008-0000-0700-000015020000}"/>
            </a:ext>
          </a:extLst>
        </xdr:cNvPr>
        <xdr:cNvSpPr/>
      </xdr:nvSpPr>
      <xdr:spPr>
        <a:xfrm>
          <a:off x="14541500" y="64038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37</xdr:row>
      <xdr:rowOff>152895</xdr:rowOff>
    </xdr:from>
    <xdr:ext cx="534377" cy="259045"/>
    <xdr:sp macro="" textlink="">
      <xdr:nvSpPr>
        <xdr:cNvPr id="534" name="テキスト ボックス 533">
          <a:extLst>
            <a:ext uri="{FF2B5EF4-FFF2-40B4-BE49-F238E27FC236}">
              <a16:creationId xmlns:a16="http://schemas.microsoft.com/office/drawing/2014/main" id="{00000000-0008-0000-0700-000016020000}"/>
            </a:ext>
          </a:extLst>
        </xdr:cNvPr>
        <xdr:cNvSpPr txBox="1"/>
      </xdr:nvSpPr>
      <xdr:spPr>
        <a:xfrm>
          <a:off x="14325111" y="64965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26,011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35</xdr:row>
      <xdr:rowOff>125784</xdr:rowOff>
    </xdr:from>
    <xdr:to>
      <xdr:col>71</xdr:col>
      <xdr:colOff>177800</xdr:colOff>
      <xdr:row>36</xdr:row>
      <xdr:rowOff>123798</xdr:rowOff>
    </xdr:to>
    <xdr:cxnSp macro="">
      <xdr:nvCxnSpPr>
        <xdr:cNvPr id="535" name="直線コネクタ 534">
          <a:extLst>
            <a:ext uri="{FF2B5EF4-FFF2-40B4-BE49-F238E27FC236}">
              <a16:creationId xmlns:a16="http://schemas.microsoft.com/office/drawing/2014/main" id="{00000000-0008-0000-0700-000017020000}"/>
            </a:ext>
          </a:extLst>
        </xdr:cNvPr>
        <xdr:cNvCxnSpPr/>
      </xdr:nvCxnSpPr>
      <xdr:spPr>
        <a:xfrm>
          <a:off x="12814300" y="6126534"/>
          <a:ext cx="889000" cy="1694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37</xdr:row>
      <xdr:rowOff>47438</xdr:rowOff>
    </xdr:from>
    <xdr:to>
      <xdr:col>72</xdr:col>
      <xdr:colOff>38100</xdr:colOff>
      <xdr:row>37</xdr:row>
      <xdr:rowOff>149038</xdr:rowOff>
    </xdr:to>
    <xdr:sp macro="" textlink="">
      <xdr:nvSpPr>
        <xdr:cNvPr id="536" name="フローチャート: 判断 535">
          <a:extLst>
            <a:ext uri="{FF2B5EF4-FFF2-40B4-BE49-F238E27FC236}">
              <a16:creationId xmlns:a16="http://schemas.microsoft.com/office/drawing/2014/main" id="{00000000-0008-0000-0700-000018020000}"/>
            </a:ext>
          </a:extLst>
        </xdr:cNvPr>
        <xdr:cNvSpPr/>
      </xdr:nvSpPr>
      <xdr:spPr>
        <a:xfrm>
          <a:off x="13652500" y="63910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37</xdr:row>
      <xdr:rowOff>140164</xdr:rowOff>
    </xdr:from>
    <xdr:ext cx="534377" cy="259045"/>
    <xdr:sp macro="" textlink="">
      <xdr:nvSpPr>
        <xdr:cNvPr id="537" name="テキスト ボックス 536">
          <a:extLst>
            <a:ext uri="{FF2B5EF4-FFF2-40B4-BE49-F238E27FC236}">
              <a16:creationId xmlns:a16="http://schemas.microsoft.com/office/drawing/2014/main" id="{00000000-0008-0000-0700-000019020000}"/>
            </a:ext>
          </a:extLst>
        </xdr:cNvPr>
        <xdr:cNvSpPr txBox="1"/>
      </xdr:nvSpPr>
      <xdr:spPr>
        <a:xfrm>
          <a:off x="13436111" y="64838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26,902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37</xdr:row>
      <xdr:rowOff>39765</xdr:rowOff>
    </xdr:from>
    <xdr:to>
      <xdr:col>67</xdr:col>
      <xdr:colOff>101600</xdr:colOff>
      <xdr:row>37</xdr:row>
      <xdr:rowOff>141365</xdr:rowOff>
    </xdr:to>
    <xdr:sp macro="" textlink="">
      <xdr:nvSpPr>
        <xdr:cNvPr id="538" name="フローチャート: 判断 537">
          <a:extLst>
            <a:ext uri="{FF2B5EF4-FFF2-40B4-BE49-F238E27FC236}">
              <a16:creationId xmlns:a16="http://schemas.microsoft.com/office/drawing/2014/main" id="{00000000-0008-0000-0700-00001A020000}"/>
            </a:ext>
          </a:extLst>
        </xdr:cNvPr>
        <xdr:cNvSpPr/>
      </xdr:nvSpPr>
      <xdr:spPr>
        <a:xfrm>
          <a:off x="12763500" y="63834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37</xdr:row>
      <xdr:rowOff>132492</xdr:rowOff>
    </xdr:from>
    <xdr:ext cx="534377" cy="259045"/>
    <xdr:sp macro="" textlink="">
      <xdr:nvSpPr>
        <xdr:cNvPr id="539" name="テキスト ボックス 538">
          <a:extLst>
            <a:ext uri="{FF2B5EF4-FFF2-40B4-BE49-F238E27FC236}">
              <a16:creationId xmlns:a16="http://schemas.microsoft.com/office/drawing/2014/main" id="{00000000-0008-0000-0700-00001B020000}"/>
            </a:ext>
          </a:extLst>
        </xdr:cNvPr>
        <xdr:cNvSpPr txBox="1"/>
      </xdr:nvSpPr>
      <xdr:spPr>
        <a:xfrm>
          <a:off x="12547111" y="64761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27,439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40" name="テキスト ボックス 539">
          <a:extLst>
            <a:ext uri="{FF2B5EF4-FFF2-40B4-BE49-F238E27FC236}">
              <a16:creationId xmlns:a16="http://schemas.microsoft.com/office/drawing/2014/main" id="{00000000-0008-0000-0700-00001C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41" name="テキスト ボックス 540">
          <a:extLst>
            <a:ext uri="{FF2B5EF4-FFF2-40B4-BE49-F238E27FC236}">
              <a16:creationId xmlns:a16="http://schemas.microsoft.com/office/drawing/2014/main" id="{00000000-0008-0000-0700-00001D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42" name="テキスト ボックス 541">
          <a:extLst>
            <a:ext uri="{FF2B5EF4-FFF2-40B4-BE49-F238E27FC236}">
              <a16:creationId xmlns:a16="http://schemas.microsoft.com/office/drawing/2014/main" id="{00000000-0008-0000-0700-00001E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43" name="テキスト ボックス 542">
          <a:extLst>
            <a:ext uri="{FF2B5EF4-FFF2-40B4-BE49-F238E27FC236}">
              <a16:creationId xmlns:a16="http://schemas.microsoft.com/office/drawing/2014/main" id="{00000000-0008-0000-0700-00001F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44" name="テキスト ボックス 543">
          <a:extLst>
            <a:ext uri="{FF2B5EF4-FFF2-40B4-BE49-F238E27FC236}">
              <a16:creationId xmlns:a16="http://schemas.microsoft.com/office/drawing/2014/main" id="{00000000-0008-0000-0700-000020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32</xdr:row>
      <xdr:rowOff>168410</xdr:rowOff>
    </xdr:from>
    <xdr:to>
      <xdr:col>85</xdr:col>
      <xdr:colOff>177800</xdr:colOff>
      <xdr:row>33</xdr:row>
      <xdr:rowOff>98560</xdr:rowOff>
    </xdr:to>
    <xdr:sp macro="" textlink="">
      <xdr:nvSpPr>
        <xdr:cNvPr id="545" name="楕円 544">
          <a:extLst>
            <a:ext uri="{FF2B5EF4-FFF2-40B4-BE49-F238E27FC236}">
              <a16:creationId xmlns:a16="http://schemas.microsoft.com/office/drawing/2014/main" id="{00000000-0008-0000-0700-000021020000}"/>
            </a:ext>
          </a:extLst>
        </xdr:cNvPr>
        <xdr:cNvSpPr/>
      </xdr:nvSpPr>
      <xdr:spPr>
        <a:xfrm>
          <a:off x="16268700" y="56548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32</xdr:row>
      <xdr:rowOff>19837</xdr:rowOff>
    </xdr:from>
    <xdr:ext cx="534377" cy="259045"/>
    <xdr:sp macro="" textlink="">
      <xdr:nvSpPr>
        <xdr:cNvPr id="546" name="消防費該当値テキスト">
          <a:extLst>
            <a:ext uri="{FF2B5EF4-FFF2-40B4-BE49-F238E27FC236}">
              <a16:creationId xmlns:a16="http://schemas.microsoft.com/office/drawing/2014/main" id="{00000000-0008-0000-0700-000022020000}"/>
            </a:ext>
          </a:extLst>
        </xdr:cNvPr>
        <xdr:cNvSpPr txBox="1"/>
      </xdr:nvSpPr>
      <xdr:spPr>
        <a:xfrm>
          <a:off x="16370300" y="55062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78,435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36</xdr:row>
      <xdr:rowOff>26521</xdr:rowOff>
    </xdr:from>
    <xdr:to>
      <xdr:col>81</xdr:col>
      <xdr:colOff>101600</xdr:colOff>
      <xdr:row>36</xdr:row>
      <xdr:rowOff>128121</xdr:rowOff>
    </xdr:to>
    <xdr:sp macro="" textlink="">
      <xdr:nvSpPr>
        <xdr:cNvPr id="547" name="楕円 546">
          <a:extLst>
            <a:ext uri="{FF2B5EF4-FFF2-40B4-BE49-F238E27FC236}">
              <a16:creationId xmlns:a16="http://schemas.microsoft.com/office/drawing/2014/main" id="{00000000-0008-0000-0700-000023020000}"/>
            </a:ext>
          </a:extLst>
        </xdr:cNvPr>
        <xdr:cNvSpPr/>
      </xdr:nvSpPr>
      <xdr:spPr>
        <a:xfrm>
          <a:off x="15430500" y="61987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34</xdr:row>
      <xdr:rowOff>144648</xdr:rowOff>
    </xdr:from>
    <xdr:ext cx="534377" cy="259045"/>
    <xdr:sp macro="" textlink="">
      <xdr:nvSpPr>
        <xdr:cNvPr id="548" name="テキスト ボックス 547">
          <a:extLst>
            <a:ext uri="{FF2B5EF4-FFF2-40B4-BE49-F238E27FC236}">
              <a16:creationId xmlns:a16="http://schemas.microsoft.com/office/drawing/2014/main" id="{00000000-0008-0000-0700-000024020000}"/>
            </a:ext>
          </a:extLst>
        </xdr:cNvPr>
        <xdr:cNvSpPr txBox="1"/>
      </xdr:nvSpPr>
      <xdr:spPr>
        <a:xfrm>
          <a:off x="15214111" y="59739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40,366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35</xdr:row>
      <xdr:rowOff>137849</xdr:rowOff>
    </xdr:from>
    <xdr:to>
      <xdr:col>76</xdr:col>
      <xdr:colOff>165100</xdr:colOff>
      <xdr:row>36</xdr:row>
      <xdr:rowOff>67999</xdr:rowOff>
    </xdr:to>
    <xdr:sp macro="" textlink="">
      <xdr:nvSpPr>
        <xdr:cNvPr id="549" name="楕円 548">
          <a:extLst>
            <a:ext uri="{FF2B5EF4-FFF2-40B4-BE49-F238E27FC236}">
              <a16:creationId xmlns:a16="http://schemas.microsoft.com/office/drawing/2014/main" id="{00000000-0008-0000-0700-000025020000}"/>
            </a:ext>
          </a:extLst>
        </xdr:cNvPr>
        <xdr:cNvSpPr/>
      </xdr:nvSpPr>
      <xdr:spPr>
        <a:xfrm>
          <a:off x="14541500" y="61385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34</xdr:row>
      <xdr:rowOff>84526</xdr:rowOff>
    </xdr:from>
    <xdr:ext cx="534377" cy="259045"/>
    <xdr:sp macro="" textlink="">
      <xdr:nvSpPr>
        <xdr:cNvPr id="550" name="テキスト ボックス 549">
          <a:extLst>
            <a:ext uri="{FF2B5EF4-FFF2-40B4-BE49-F238E27FC236}">
              <a16:creationId xmlns:a16="http://schemas.microsoft.com/office/drawing/2014/main" id="{00000000-0008-0000-0700-000026020000}"/>
            </a:ext>
          </a:extLst>
        </xdr:cNvPr>
        <xdr:cNvSpPr txBox="1"/>
      </xdr:nvSpPr>
      <xdr:spPr>
        <a:xfrm>
          <a:off x="14325111" y="59138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44,574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36</xdr:row>
      <xdr:rowOff>72998</xdr:rowOff>
    </xdr:from>
    <xdr:to>
      <xdr:col>72</xdr:col>
      <xdr:colOff>38100</xdr:colOff>
      <xdr:row>37</xdr:row>
      <xdr:rowOff>3148</xdr:rowOff>
    </xdr:to>
    <xdr:sp macro="" textlink="">
      <xdr:nvSpPr>
        <xdr:cNvPr id="551" name="楕円 550">
          <a:extLst>
            <a:ext uri="{FF2B5EF4-FFF2-40B4-BE49-F238E27FC236}">
              <a16:creationId xmlns:a16="http://schemas.microsoft.com/office/drawing/2014/main" id="{00000000-0008-0000-0700-000027020000}"/>
            </a:ext>
          </a:extLst>
        </xdr:cNvPr>
        <xdr:cNvSpPr/>
      </xdr:nvSpPr>
      <xdr:spPr>
        <a:xfrm>
          <a:off x="13652500" y="62451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35</xdr:row>
      <xdr:rowOff>19675</xdr:rowOff>
    </xdr:from>
    <xdr:ext cx="534377" cy="259045"/>
    <xdr:sp macro="" textlink="">
      <xdr:nvSpPr>
        <xdr:cNvPr id="552" name="テキスト ボックス 551">
          <a:extLst>
            <a:ext uri="{FF2B5EF4-FFF2-40B4-BE49-F238E27FC236}">
              <a16:creationId xmlns:a16="http://schemas.microsoft.com/office/drawing/2014/main" id="{00000000-0008-0000-0700-000028020000}"/>
            </a:ext>
          </a:extLst>
        </xdr:cNvPr>
        <xdr:cNvSpPr txBox="1"/>
      </xdr:nvSpPr>
      <xdr:spPr>
        <a:xfrm>
          <a:off x="13436111" y="60204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37,113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35</xdr:row>
      <xdr:rowOff>74984</xdr:rowOff>
    </xdr:from>
    <xdr:to>
      <xdr:col>67</xdr:col>
      <xdr:colOff>101600</xdr:colOff>
      <xdr:row>36</xdr:row>
      <xdr:rowOff>5134</xdr:rowOff>
    </xdr:to>
    <xdr:sp macro="" textlink="">
      <xdr:nvSpPr>
        <xdr:cNvPr id="553" name="楕円 552">
          <a:extLst>
            <a:ext uri="{FF2B5EF4-FFF2-40B4-BE49-F238E27FC236}">
              <a16:creationId xmlns:a16="http://schemas.microsoft.com/office/drawing/2014/main" id="{00000000-0008-0000-0700-000029020000}"/>
            </a:ext>
          </a:extLst>
        </xdr:cNvPr>
        <xdr:cNvSpPr/>
      </xdr:nvSpPr>
      <xdr:spPr>
        <a:xfrm>
          <a:off x="12763500" y="60757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34</xdr:row>
      <xdr:rowOff>21661</xdr:rowOff>
    </xdr:from>
    <xdr:ext cx="534377" cy="259045"/>
    <xdr:sp macro="" textlink="">
      <xdr:nvSpPr>
        <xdr:cNvPr id="554" name="テキスト ボックス 553">
          <a:extLst>
            <a:ext uri="{FF2B5EF4-FFF2-40B4-BE49-F238E27FC236}">
              <a16:creationId xmlns:a16="http://schemas.microsoft.com/office/drawing/2014/main" id="{00000000-0008-0000-0700-00002A020000}"/>
            </a:ext>
          </a:extLst>
        </xdr:cNvPr>
        <xdr:cNvSpPr txBox="1"/>
      </xdr:nvSpPr>
      <xdr:spPr>
        <a:xfrm>
          <a:off x="12547111" y="58509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48,974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55" name="正方形/長方形 554">
          <a:extLst>
            <a:ext uri="{FF2B5EF4-FFF2-40B4-BE49-F238E27FC236}">
              <a16:creationId xmlns:a16="http://schemas.microsoft.com/office/drawing/2014/main" id="{00000000-0008-0000-0700-00002B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教育費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56" name="正方形/長方形 555">
          <a:extLst>
            <a:ext uri="{FF2B5EF4-FFF2-40B4-BE49-F238E27FC236}">
              <a16:creationId xmlns:a16="http://schemas.microsoft.com/office/drawing/2014/main" id="{00000000-0008-0000-0700-00002C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57" name="正方形/長方形 556">
          <a:extLst>
            <a:ext uri="{FF2B5EF4-FFF2-40B4-BE49-F238E27FC236}">
              <a16:creationId xmlns:a16="http://schemas.microsoft.com/office/drawing/2014/main" id="{00000000-0008-0000-0700-00002D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103/132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58" name="正方形/長方形 557">
          <a:extLst>
            <a:ext uri="{FF2B5EF4-FFF2-40B4-BE49-F238E27FC236}">
              <a16:creationId xmlns:a16="http://schemas.microsoft.com/office/drawing/2014/main" id="{00000000-0008-0000-0700-00002E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59" name="正方形/長方形 558">
          <a:extLst>
            <a:ext uri="{FF2B5EF4-FFF2-40B4-BE49-F238E27FC236}">
              <a16:creationId xmlns:a16="http://schemas.microsoft.com/office/drawing/2014/main" id="{00000000-0008-0000-0700-00002F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71,954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60" name="正方形/長方形 559">
          <a:extLst>
            <a:ext uri="{FF2B5EF4-FFF2-40B4-BE49-F238E27FC236}">
              <a16:creationId xmlns:a16="http://schemas.microsoft.com/office/drawing/2014/main" id="{00000000-0008-0000-0700-000030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61" name="正方形/長方形 560">
          <a:extLst>
            <a:ext uri="{FF2B5EF4-FFF2-40B4-BE49-F238E27FC236}">
              <a16:creationId xmlns:a16="http://schemas.microsoft.com/office/drawing/2014/main" id="{00000000-0008-0000-0700-000031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63,705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62" name="正方形/長方形 561">
          <a:extLst>
            <a:ext uri="{FF2B5EF4-FFF2-40B4-BE49-F238E27FC236}">
              <a16:creationId xmlns:a16="http://schemas.microsoft.com/office/drawing/2014/main" id="{00000000-0008-0000-0700-000032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63" name="テキスト ボックス 562">
          <a:extLst>
            <a:ext uri="{FF2B5EF4-FFF2-40B4-BE49-F238E27FC236}">
              <a16:creationId xmlns:a16="http://schemas.microsoft.com/office/drawing/2014/main" id="{00000000-0008-0000-0700-000033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64" name="直線コネクタ 563">
          <a:extLst>
            <a:ext uri="{FF2B5EF4-FFF2-40B4-BE49-F238E27FC236}">
              <a16:creationId xmlns:a16="http://schemas.microsoft.com/office/drawing/2014/main" id="{00000000-0008-0000-0700-000034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59</xdr:row>
      <xdr:rowOff>44450</xdr:rowOff>
    </xdr:from>
    <xdr:to>
      <xdr:col>89</xdr:col>
      <xdr:colOff>177800</xdr:colOff>
      <xdr:row>59</xdr:row>
      <xdr:rowOff>44450</xdr:rowOff>
    </xdr:to>
    <xdr:cxnSp macro="">
      <xdr:nvCxnSpPr>
        <xdr:cNvPr id="565" name="直線コネクタ 564">
          <a:extLst>
            <a:ext uri="{FF2B5EF4-FFF2-40B4-BE49-F238E27FC236}">
              <a16:creationId xmlns:a16="http://schemas.microsoft.com/office/drawing/2014/main" id="{00000000-0008-0000-0700-000035020000}"/>
            </a:ext>
          </a:extLst>
        </xdr:cNvPr>
        <xdr:cNvCxnSpPr/>
      </xdr:nvCxnSpPr>
      <xdr:spPr>
        <a:xfrm>
          <a:off x="12446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58</xdr:row>
      <xdr:rowOff>73677</xdr:rowOff>
    </xdr:from>
    <xdr:ext cx="248786" cy="259045"/>
    <xdr:sp macro="" textlink="">
      <xdr:nvSpPr>
        <xdr:cNvPr id="566" name="テキスト ボックス 565">
          <a:extLst>
            <a:ext uri="{FF2B5EF4-FFF2-40B4-BE49-F238E27FC236}">
              <a16:creationId xmlns:a16="http://schemas.microsoft.com/office/drawing/2014/main" id="{00000000-0008-0000-0700-000036020000}"/>
            </a:ext>
          </a:extLst>
        </xdr:cNvPr>
        <xdr:cNvSpPr txBox="1"/>
      </xdr:nvSpPr>
      <xdr:spPr>
        <a:xfrm>
          <a:off x="12197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6350</xdr:rowOff>
    </xdr:from>
    <xdr:to>
      <xdr:col>89</xdr:col>
      <xdr:colOff>177800</xdr:colOff>
      <xdr:row>57</xdr:row>
      <xdr:rowOff>6350</xdr:rowOff>
    </xdr:to>
    <xdr:cxnSp macro="">
      <xdr:nvCxnSpPr>
        <xdr:cNvPr id="567" name="直線コネクタ 566">
          <a:extLst>
            <a:ext uri="{FF2B5EF4-FFF2-40B4-BE49-F238E27FC236}">
              <a16:creationId xmlns:a16="http://schemas.microsoft.com/office/drawing/2014/main" id="{00000000-0008-0000-0700-000037020000}"/>
            </a:ext>
          </a:extLst>
        </xdr:cNvPr>
        <xdr:cNvCxnSpPr/>
      </xdr:nvCxnSpPr>
      <xdr:spPr>
        <a:xfrm>
          <a:off x="12446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56</xdr:row>
      <xdr:rowOff>35577</xdr:rowOff>
    </xdr:from>
    <xdr:ext cx="531299" cy="259045"/>
    <xdr:sp macro="" textlink="">
      <xdr:nvSpPr>
        <xdr:cNvPr id="568" name="テキスト ボックス 567">
          <a:extLst>
            <a:ext uri="{FF2B5EF4-FFF2-40B4-BE49-F238E27FC236}">
              <a16:creationId xmlns:a16="http://schemas.microsoft.com/office/drawing/2014/main" id="{00000000-0008-0000-0700-000038020000}"/>
            </a:ext>
          </a:extLst>
        </xdr:cNvPr>
        <xdr:cNvSpPr txBox="1"/>
      </xdr:nvSpPr>
      <xdr:spPr>
        <a:xfrm>
          <a:off x="11914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54</xdr:row>
      <xdr:rowOff>139700</xdr:rowOff>
    </xdr:from>
    <xdr:to>
      <xdr:col>89</xdr:col>
      <xdr:colOff>177800</xdr:colOff>
      <xdr:row>54</xdr:row>
      <xdr:rowOff>139700</xdr:rowOff>
    </xdr:to>
    <xdr:cxnSp macro="">
      <xdr:nvCxnSpPr>
        <xdr:cNvPr id="569" name="直線コネクタ 568">
          <a:extLst>
            <a:ext uri="{FF2B5EF4-FFF2-40B4-BE49-F238E27FC236}">
              <a16:creationId xmlns:a16="http://schemas.microsoft.com/office/drawing/2014/main" id="{00000000-0008-0000-0700-000039020000}"/>
            </a:ext>
          </a:extLst>
        </xdr:cNvPr>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53</xdr:row>
      <xdr:rowOff>168927</xdr:rowOff>
    </xdr:from>
    <xdr:ext cx="595419" cy="259045"/>
    <xdr:sp macro="" textlink="">
      <xdr:nvSpPr>
        <xdr:cNvPr id="570" name="テキスト ボックス 569">
          <a:extLst>
            <a:ext uri="{FF2B5EF4-FFF2-40B4-BE49-F238E27FC236}">
              <a16:creationId xmlns:a16="http://schemas.microsoft.com/office/drawing/2014/main" id="{00000000-0008-0000-0700-00003A020000}"/>
            </a:ext>
          </a:extLst>
        </xdr:cNvPr>
        <xdr:cNvSpPr txBox="1"/>
      </xdr:nvSpPr>
      <xdr:spPr>
        <a:xfrm>
          <a:off x="11850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52</xdr:row>
      <xdr:rowOff>101600</xdr:rowOff>
    </xdr:from>
    <xdr:to>
      <xdr:col>89</xdr:col>
      <xdr:colOff>177800</xdr:colOff>
      <xdr:row>52</xdr:row>
      <xdr:rowOff>101600</xdr:rowOff>
    </xdr:to>
    <xdr:cxnSp macro="">
      <xdr:nvCxnSpPr>
        <xdr:cNvPr id="571" name="直線コネクタ 570">
          <a:extLst>
            <a:ext uri="{FF2B5EF4-FFF2-40B4-BE49-F238E27FC236}">
              <a16:creationId xmlns:a16="http://schemas.microsoft.com/office/drawing/2014/main" id="{00000000-0008-0000-0700-00003B020000}"/>
            </a:ext>
          </a:extLst>
        </xdr:cNvPr>
        <xdr:cNvCxnSpPr/>
      </xdr:nvCxnSpPr>
      <xdr:spPr>
        <a:xfrm>
          <a:off x="12446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51</xdr:row>
      <xdr:rowOff>130827</xdr:rowOff>
    </xdr:from>
    <xdr:ext cx="595419" cy="259045"/>
    <xdr:sp macro="" textlink="">
      <xdr:nvSpPr>
        <xdr:cNvPr id="572" name="テキスト ボックス 571">
          <a:extLst>
            <a:ext uri="{FF2B5EF4-FFF2-40B4-BE49-F238E27FC236}">
              <a16:creationId xmlns:a16="http://schemas.microsoft.com/office/drawing/2014/main" id="{00000000-0008-0000-0700-00003C020000}"/>
            </a:ext>
          </a:extLst>
        </xdr:cNvPr>
        <xdr:cNvSpPr txBox="1"/>
      </xdr:nvSpPr>
      <xdr:spPr>
        <a:xfrm>
          <a:off x="11850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50</xdr:row>
      <xdr:rowOff>63500</xdr:rowOff>
    </xdr:from>
    <xdr:to>
      <xdr:col>89</xdr:col>
      <xdr:colOff>177800</xdr:colOff>
      <xdr:row>50</xdr:row>
      <xdr:rowOff>63500</xdr:rowOff>
    </xdr:to>
    <xdr:cxnSp macro="">
      <xdr:nvCxnSpPr>
        <xdr:cNvPr id="573" name="直線コネクタ 572">
          <a:extLst>
            <a:ext uri="{FF2B5EF4-FFF2-40B4-BE49-F238E27FC236}">
              <a16:creationId xmlns:a16="http://schemas.microsoft.com/office/drawing/2014/main" id="{00000000-0008-0000-0700-00003D020000}"/>
            </a:ext>
          </a:extLst>
        </xdr:cNvPr>
        <xdr:cNvCxnSpPr/>
      </xdr:nvCxnSpPr>
      <xdr:spPr>
        <a:xfrm>
          <a:off x="12446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49</xdr:row>
      <xdr:rowOff>92727</xdr:rowOff>
    </xdr:from>
    <xdr:ext cx="595419" cy="259045"/>
    <xdr:sp macro="" textlink="">
      <xdr:nvSpPr>
        <xdr:cNvPr id="574" name="テキスト ボックス 573">
          <a:extLst>
            <a:ext uri="{FF2B5EF4-FFF2-40B4-BE49-F238E27FC236}">
              <a16:creationId xmlns:a16="http://schemas.microsoft.com/office/drawing/2014/main" id="{00000000-0008-0000-0700-00003E020000}"/>
            </a:ext>
          </a:extLst>
        </xdr:cNvPr>
        <xdr:cNvSpPr txBox="1"/>
      </xdr:nvSpPr>
      <xdr:spPr>
        <a:xfrm>
          <a:off x="11850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75" name="直線コネクタ 574">
          <a:extLst>
            <a:ext uri="{FF2B5EF4-FFF2-40B4-BE49-F238E27FC236}">
              <a16:creationId xmlns:a16="http://schemas.microsoft.com/office/drawing/2014/main" id="{00000000-0008-0000-0700-00003F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47</xdr:row>
      <xdr:rowOff>54627</xdr:rowOff>
    </xdr:from>
    <xdr:ext cx="595419" cy="259045"/>
    <xdr:sp macro="" textlink="">
      <xdr:nvSpPr>
        <xdr:cNvPr id="576" name="テキスト ボックス 575">
          <a:extLst>
            <a:ext uri="{FF2B5EF4-FFF2-40B4-BE49-F238E27FC236}">
              <a16:creationId xmlns:a16="http://schemas.microsoft.com/office/drawing/2014/main" id="{00000000-0008-0000-0700-000040020000}"/>
            </a:ext>
          </a:extLst>
        </xdr:cNvPr>
        <xdr:cNvSpPr txBox="1"/>
      </xdr:nvSpPr>
      <xdr:spPr>
        <a:xfrm>
          <a:off x="11850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77" name="教育費グラフ枠">
          <a:extLst>
            <a:ext uri="{FF2B5EF4-FFF2-40B4-BE49-F238E27FC236}">
              <a16:creationId xmlns:a16="http://schemas.microsoft.com/office/drawing/2014/main" id="{00000000-0008-0000-0700-000041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51</xdr:row>
      <xdr:rowOff>34064</xdr:rowOff>
    </xdr:from>
    <xdr:to>
      <xdr:col>85</xdr:col>
      <xdr:colOff>126364</xdr:colOff>
      <xdr:row>57</xdr:row>
      <xdr:rowOff>155481</xdr:rowOff>
    </xdr:to>
    <xdr:cxnSp macro="">
      <xdr:nvCxnSpPr>
        <xdr:cNvPr id="578" name="直線コネクタ 577">
          <a:extLst>
            <a:ext uri="{FF2B5EF4-FFF2-40B4-BE49-F238E27FC236}">
              <a16:creationId xmlns:a16="http://schemas.microsoft.com/office/drawing/2014/main" id="{00000000-0008-0000-0700-000042020000}"/>
            </a:ext>
          </a:extLst>
        </xdr:cNvPr>
        <xdr:cNvCxnSpPr/>
      </xdr:nvCxnSpPr>
      <xdr:spPr>
        <a:xfrm flipV="1">
          <a:off x="16317595" y="8778014"/>
          <a:ext cx="1269" cy="115011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57</xdr:row>
      <xdr:rowOff>159308</xdr:rowOff>
    </xdr:from>
    <xdr:ext cx="534377" cy="259045"/>
    <xdr:sp macro="" textlink="">
      <xdr:nvSpPr>
        <xdr:cNvPr id="579" name="教育費最小値テキスト">
          <a:extLst>
            <a:ext uri="{FF2B5EF4-FFF2-40B4-BE49-F238E27FC236}">
              <a16:creationId xmlns:a16="http://schemas.microsoft.com/office/drawing/2014/main" id="{00000000-0008-0000-0700-000043020000}"/>
            </a:ext>
          </a:extLst>
        </xdr:cNvPr>
        <xdr:cNvSpPr txBox="1"/>
      </xdr:nvSpPr>
      <xdr:spPr>
        <a:xfrm>
          <a:off x="16370300" y="99319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30,429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57</xdr:row>
      <xdr:rowOff>155481</xdr:rowOff>
    </xdr:from>
    <xdr:to>
      <xdr:col>86</xdr:col>
      <xdr:colOff>25400</xdr:colOff>
      <xdr:row>57</xdr:row>
      <xdr:rowOff>155481</xdr:rowOff>
    </xdr:to>
    <xdr:cxnSp macro="">
      <xdr:nvCxnSpPr>
        <xdr:cNvPr id="580" name="直線コネクタ 579">
          <a:extLst>
            <a:ext uri="{FF2B5EF4-FFF2-40B4-BE49-F238E27FC236}">
              <a16:creationId xmlns:a16="http://schemas.microsoft.com/office/drawing/2014/main" id="{00000000-0008-0000-0700-000044020000}"/>
            </a:ext>
          </a:extLst>
        </xdr:cNvPr>
        <xdr:cNvCxnSpPr/>
      </xdr:nvCxnSpPr>
      <xdr:spPr>
        <a:xfrm>
          <a:off x="16230600" y="992813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49</xdr:row>
      <xdr:rowOff>152191</xdr:rowOff>
    </xdr:from>
    <xdr:ext cx="599010" cy="259045"/>
    <xdr:sp macro="" textlink="">
      <xdr:nvSpPr>
        <xdr:cNvPr id="581" name="教育費最大値テキスト">
          <a:extLst>
            <a:ext uri="{FF2B5EF4-FFF2-40B4-BE49-F238E27FC236}">
              <a16:creationId xmlns:a16="http://schemas.microsoft.com/office/drawing/2014/main" id="{00000000-0008-0000-0700-000045020000}"/>
            </a:ext>
          </a:extLst>
        </xdr:cNvPr>
        <xdr:cNvSpPr txBox="1"/>
      </xdr:nvSpPr>
      <xdr:spPr>
        <a:xfrm>
          <a:off x="16370300" y="855324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181,363</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51</xdr:row>
      <xdr:rowOff>34064</xdr:rowOff>
    </xdr:from>
    <xdr:to>
      <xdr:col>86</xdr:col>
      <xdr:colOff>25400</xdr:colOff>
      <xdr:row>51</xdr:row>
      <xdr:rowOff>34064</xdr:rowOff>
    </xdr:to>
    <xdr:cxnSp macro="">
      <xdr:nvCxnSpPr>
        <xdr:cNvPr id="582" name="直線コネクタ 581">
          <a:extLst>
            <a:ext uri="{FF2B5EF4-FFF2-40B4-BE49-F238E27FC236}">
              <a16:creationId xmlns:a16="http://schemas.microsoft.com/office/drawing/2014/main" id="{00000000-0008-0000-0700-000046020000}"/>
            </a:ext>
          </a:extLst>
        </xdr:cNvPr>
        <xdr:cNvCxnSpPr/>
      </xdr:nvCxnSpPr>
      <xdr:spPr>
        <a:xfrm>
          <a:off x="16230600" y="87780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56</xdr:row>
      <xdr:rowOff>101722</xdr:rowOff>
    </xdr:from>
    <xdr:to>
      <xdr:col>85</xdr:col>
      <xdr:colOff>127000</xdr:colOff>
      <xdr:row>56</xdr:row>
      <xdr:rowOff>134000</xdr:rowOff>
    </xdr:to>
    <xdr:cxnSp macro="">
      <xdr:nvCxnSpPr>
        <xdr:cNvPr id="583" name="直線コネクタ 582">
          <a:extLst>
            <a:ext uri="{FF2B5EF4-FFF2-40B4-BE49-F238E27FC236}">
              <a16:creationId xmlns:a16="http://schemas.microsoft.com/office/drawing/2014/main" id="{00000000-0008-0000-0700-000047020000}"/>
            </a:ext>
          </a:extLst>
        </xdr:cNvPr>
        <xdr:cNvCxnSpPr/>
      </xdr:nvCxnSpPr>
      <xdr:spPr>
        <a:xfrm flipV="1">
          <a:off x="15481300" y="9702922"/>
          <a:ext cx="838200" cy="322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54</xdr:row>
      <xdr:rowOff>122018</xdr:rowOff>
    </xdr:from>
    <xdr:ext cx="534377" cy="259045"/>
    <xdr:sp macro="" textlink="">
      <xdr:nvSpPr>
        <xdr:cNvPr id="584" name="教育費平均値テキスト">
          <a:extLst>
            <a:ext uri="{FF2B5EF4-FFF2-40B4-BE49-F238E27FC236}">
              <a16:creationId xmlns:a16="http://schemas.microsoft.com/office/drawing/2014/main" id="{00000000-0008-0000-0700-000048020000}"/>
            </a:ext>
          </a:extLst>
        </xdr:cNvPr>
        <xdr:cNvSpPr txBox="1"/>
      </xdr:nvSpPr>
      <xdr:spPr>
        <a:xfrm>
          <a:off x="16370300" y="938031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76,156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55</xdr:row>
      <xdr:rowOff>99141</xdr:rowOff>
    </xdr:from>
    <xdr:to>
      <xdr:col>85</xdr:col>
      <xdr:colOff>177800</xdr:colOff>
      <xdr:row>56</xdr:row>
      <xdr:rowOff>29291</xdr:rowOff>
    </xdr:to>
    <xdr:sp macro="" textlink="">
      <xdr:nvSpPr>
        <xdr:cNvPr id="585" name="フローチャート: 判断 584">
          <a:extLst>
            <a:ext uri="{FF2B5EF4-FFF2-40B4-BE49-F238E27FC236}">
              <a16:creationId xmlns:a16="http://schemas.microsoft.com/office/drawing/2014/main" id="{00000000-0008-0000-0700-000049020000}"/>
            </a:ext>
          </a:extLst>
        </xdr:cNvPr>
        <xdr:cNvSpPr/>
      </xdr:nvSpPr>
      <xdr:spPr>
        <a:xfrm>
          <a:off x="16268700" y="95288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55</xdr:row>
      <xdr:rowOff>92532</xdr:rowOff>
    </xdr:from>
    <xdr:to>
      <xdr:col>81</xdr:col>
      <xdr:colOff>50800</xdr:colOff>
      <xdr:row>56</xdr:row>
      <xdr:rowOff>134000</xdr:rowOff>
    </xdr:to>
    <xdr:cxnSp macro="">
      <xdr:nvCxnSpPr>
        <xdr:cNvPr id="586" name="直線コネクタ 585">
          <a:extLst>
            <a:ext uri="{FF2B5EF4-FFF2-40B4-BE49-F238E27FC236}">
              <a16:creationId xmlns:a16="http://schemas.microsoft.com/office/drawing/2014/main" id="{00000000-0008-0000-0700-00004A020000}"/>
            </a:ext>
          </a:extLst>
        </xdr:cNvPr>
        <xdr:cNvCxnSpPr/>
      </xdr:nvCxnSpPr>
      <xdr:spPr>
        <a:xfrm>
          <a:off x="14592300" y="9522282"/>
          <a:ext cx="889000" cy="2129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55</xdr:row>
      <xdr:rowOff>158524</xdr:rowOff>
    </xdr:from>
    <xdr:to>
      <xdr:col>81</xdr:col>
      <xdr:colOff>101600</xdr:colOff>
      <xdr:row>56</xdr:row>
      <xdr:rowOff>88674</xdr:rowOff>
    </xdr:to>
    <xdr:sp macro="" textlink="">
      <xdr:nvSpPr>
        <xdr:cNvPr id="587" name="フローチャート: 判断 586">
          <a:extLst>
            <a:ext uri="{FF2B5EF4-FFF2-40B4-BE49-F238E27FC236}">
              <a16:creationId xmlns:a16="http://schemas.microsoft.com/office/drawing/2014/main" id="{00000000-0008-0000-0700-00004B020000}"/>
            </a:ext>
          </a:extLst>
        </xdr:cNvPr>
        <xdr:cNvSpPr/>
      </xdr:nvSpPr>
      <xdr:spPr>
        <a:xfrm>
          <a:off x="15430500" y="95882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54</xdr:row>
      <xdr:rowOff>105201</xdr:rowOff>
    </xdr:from>
    <xdr:ext cx="534377" cy="259045"/>
    <xdr:sp macro="" textlink="">
      <xdr:nvSpPr>
        <xdr:cNvPr id="588" name="テキスト ボックス 587">
          <a:extLst>
            <a:ext uri="{FF2B5EF4-FFF2-40B4-BE49-F238E27FC236}">
              <a16:creationId xmlns:a16="http://schemas.microsoft.com/office/drawing/2014/main" id="{00000000-0008-0000-0700-00004C020000}"/>
            </a:ext>
          </a:extLst>
        </xdr:cNvPr>
        <xdr:cNvSpPr txBox="1"/>
      </xdr:nvSpPr>
      <xdr:spPr>
        <a:xfrm>
          <a:off x="15214111" y="93635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68,363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55</xdr:row>
      <xdr:rowOff>92532</xdr:rowOff>
    </xdr:from>
    <xdr:to>
      <xdr:col>76</xdr:col>
      <xdr:colOff>114300</xdr:colOff>
      <xdr:row>56</xdr:row>
      <xdr:rowOff>46820</xdr:rowOff>
    </xdr:to>
    <xdr:cxnSp macro="">
      <xdr:nvCxnSpPr>
        <xdr:cNvPr id="589" name="直線コネクタ 588">
          <a:extLst>
            <a:ext uri="{FF2B5EF4-FFF2-40B4-BE49-F238E27FC236}">
              <a16:creationId xmlns:a16="http://schemas.microsoft.com/office/drawing/2014/main" id="{00000000-0008-0000-0700-00004D020000}"/>
            </a:ext>
          </a:extLst>
        </xdr:cNvPr>
        <xdr:cNvCxnSpPr/>
      </xdr:nvCxnSpPr>
      <xdr:spPr>
        <a:xfrm flipV="1">
          <a:off x="13703300" y="9522282"/>
          <a:ext cx="889000" cy="1257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56</xdr:row>
      <xdr:rowOff>18240</xdr:rowOff>
    </xdr:from>
    <xdr:to>
      <xdr:col>76</xdr:col>
      <xdr:colOff>165100</xdr:colOff>
      <xdr:row>56</xdr:row>
      <xdr:rowOff>119840</xdr:rowOff>
    </xdr:to>
    <xdr:sp macro="" textlink="">
      <xdr:nvSpPr>
        <xdr:cNvPr id="590" name="フローチャート: 判断 589">
          <a:extLst>
            <a:ext uri="{FF2B5EF4-FFF2-40B4-BE49-F238E27FC236}">
              <a16:creationId xmlns:a16="http://schemas.microsoft.com/office/drawing/2014/main" id="{00000000-0008-0000-0700-00004E020000}"/>
            </a:ext>
          </a:extLst>
        </xdr:cNvPr>
        <xdr:cNvSpPr/>
      </xdr:nvSpPr>
      <xdr:spPr>
        <a:xfrm>
          <a:off x="14541500" y="96194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56</xdr:row>
      <xdr:rowOff>110967</xdr:rowOff>
    </xdr:from>
    <xdr:ext cx="534377" cy="259045"/>
    <xdr:sp macro="" textlink="">
      <xdr:nvSpPr>
        <xdr:cNvPr id="591" name="テキスト ボックス 590">
          <a:extLst>
            <a:ext uri="{FF2B5EF4-FFF2-40B4-BE49-F238E27FC236}">
              <a16:creationId xmlns:a16="http://schemas.microsoft.com/office/drawing/2014/main" id="{00000000-0008-0000-0700-00004F020000}"/>
            </a:ext>
          </a:extLst>
        </xdr:cNvPr>
        <xdr:cNvSpPr txBox="1"/>
      </xdr:nvSpPr>
      <xdr:spPr>
        <a:xfrm>
          <a:off x="14325111" y="97121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64,273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55</xdr:row>
      <xdr:rowOff>54806</xdr:rowOff>
    </xdr:from>
    <xdr:to>
      <xdr:col>71</xdr:col>
      <xdr:colOff>177800</xdr:colOff>
      <xdr:row>56</xdr:row>
      <xdr:rowOff>46820</xdr:rowOff>
    </xdr:to>
    <xdr:cxnSp macro="">
      <xdr:nvCxnSpPr>
        <xdr:cNvPr id="592" name="直線コネクタ 591">
          <a:extLst>
            <a:ext uri="{FF2B5EF4-FFF2-40B4-BE49-F238E27FC236}">
              <a16:creationId xmlns:a16="http://schemas.microsoft.com/office/drawing/2014/main" id="{00000000-0008-0000-0700-000050020000}"/>
            </a:ext>
          </a:extLst>
        </xdr:cNvPr>
        <xdr:cNvCxnSpPr/>
      </xdr:nvCxnSpPr>
      <xdr:spPr>
        <a:xfrm>
          <a:off x="12814300" y="9484556"/>
          <a:ext cx="889000" cy="1634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56</xdr:row>
      <xdr:rowOff>6825</xdr:rowOff>
    </xdr:from>
    <xdr:to>
      <xdr:col>72</xdr:col>
      <xdr:colOff>38100</xdr:colOff>
      <xdr:row>56</xdr:row>
      <xdr:rowOff>108425</xdr:rowOff>
    </xdr:to>
    <xdr:sp macro="" textlink="">
      <xdr:nvSpPr>
        <xdr:cNvPr id="593" name="フローチャート: 判断 592">
          <a:extLst>
            <a:ext uri="{FF2B5EF4-FFF2-40B4-BE49-F238E27FC236}">
              <a16:creationId xmlns:a16="http://schemas.microsoft.com/office/drawing/2014/main" id="{00000000-0008-0000-0700-000051020000}"/>
            </a:ext>
          </a:extLst>
        </xdr:cNvPr>
        <xdr:cNvSpPr/>
      </xdr:nvSpPr>
      <xdr:spPr>
        <a:xfrm>
          <a:off x="13652500" y="96080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56</xdr:row>
      <xdr:rowOff>99552</xdr:rowOff>
    </xdr:from>
    <xdr:ext cx="534377" cy="259045"/>
    <xdr:sp macro="" textlink="">
      <xdr:nvSpPr>
        <xdr:cNvPr id="594" name="テキスト ボックス 593">
          <a:extLst>
            <a:ext uri="{FF2B5EF4-FFF2-40B4-BE49-F238E27FC236}">
              <a16:creationId xmlns:a16="http://schemas.microsoft.com/office/drawing/2014/main" id="{00000000-0008-0000-0700-000052020000}"/>
            </a:ext>
          </a:extLst>
        </xdr:cNvPr>
        <xdr:cNvSpPr txBox="1"/>
      </xdr:nvSpPr>
      <xdr:spPr>
        <a:xfrm>
          <a:off x="13436111" y="97007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65,771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55</xdr:row>
      <xdr:rowOff>139825</xdr:rowOff>
    </xdr:from>
    <xdr:to>
      <xdr:col>67</xdr:col>
      <xdr:colOff>101600</xdr:colOff>
      <xdr:row>56</xdr:row>
      <xdr:rowOff>69975</xdr:rowOff>
    </xdr:to>
    <xdr:sp macro="" textlink="">
      <xdr:nvSpPr>
        <xdr:cNvPr id="595" name="フローチャート: 判断 594">
          <a:extLst>
            <a:ext uri="{FF2B5EF4-FFF2-40B4-BE49-F238E27FC236}">
              <a16:creationId xmlns:a16="http://schemas.microsoft.com/office/drawing/2014/main" id="{00000000-0008-0000-0700-000053020000}"/>
            </a:ext>
          </a:extLst>
        </xdr:cNvPr>
        <xdr:cNvSpPr/>
      </xdr:nvSpPr>
      <xdr:spPr>
        <a:xfrm>
          <a:off x="12763500" y="95695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56</xdr:row>
      <xdr:rowOff>61102</xdr:rowOff>
    </xdr:from>
    <xdr:ext cx="534377" cy="259045"/>
    <xdr:sp macro="" textlink="">
      <xdr:nvSpPr>
        <xdr:cNvPr id="596" name="テキスト ボックス 595">
          <a:extLst>
            <a:ext uri="{FF2B5EF4-FFF2-40B4-BE49-F238E27FC236}">
              <a16:creationId xmlns:a16="http://schemas.microsoft.com/office/drawing/2014/main" id="{00000000-0008-0000-0700-000054020000}"/>
            </a:ext>
          </a:extLst>
        </xdr:cNvPr>
        <xdr:cNvSpPr txBox="1"/>
      </xdr:nvSpPr>
      <xdr:spPr>
        <a:xfrm>
          <a:off x="12547111" y="96623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70,817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97" name="テキスト ボックス 596">
          <a:extLst>
            <a:ext uri="{FF2B5EF4-FFF2-40B4-BE49-F238E27FC236}">
              <a16:creationId xmlns:a16="http://schemas.microsoft.com/office/drawing/2014/main" id="{00000000-0008-0000-0700-000055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98" name="テキスト ボックス 597">
          <a:extLst>
            <a:ext uri="{FF2B5EF4-FFF2-40B4-BE49-F238E27FC236}">
              <a16:creationId xmlns:a16="http://schemas.microsoft.com/office/drawing/2014/main" id="{00000000-0008-0000-0700-000056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99" name="テキスト ボックス 598">
          <a:extLst>
            <a:ext uri="{FF2B5EF4-FFF2-40B4-BE49-F238E27FC236}">
              <a16:creationId xmlns:a16="http://schemas.microsoft.com/office/drawing/2014/main" id="{00000000-0008-0000-0700-000057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600" name="テキスト ボックス 599">
          <a:extLst>
            <a:ext uri="{FF2B5EF4-FFF2-40B4-BE49-F238E27FC236}">
              <a16:creationId xmlns:a16="http://schemas.microsoft.com/office/drawing/2014/main" id="{00000000-0008-0000-0700-000058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601" name="テキスト ボックス 600">
          <a:extLst>
            <a:ext uri="{FF2B5EF4-FFF2-40B4-BE49-F238E27FC236}">
              <a16:creationId xmlns:a16="http://schemas.microsoft.com/office/drawing/2014/main" id="{00000000-0008-0000-0700-000059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56</xdr:row>
      <xdr:rowOff>50922</xdr:rowOff>
    </xdr:from>
    <xdr:to>
      <xdr:col>85</xdr:col>
      <xdr:colOff>177800</xdr:colOff>
      <xdr:row>56</xdr:row>
      <xdr:rowOff>152522</xdr:rowOff>
    </xdr:to>
    <xdr:sp macro="" textlink="">
      <xdr:nvSpPr>
        <xdr:cNvPr id="602" name="楕円 601">
          <a:extLst>
            <a:ext uri="{FF2B5EF4-FFF2-40B4-BE49-F238E27FC236}">
              <a16:creationId xmlns:a16="http://schemas.microsoft.com/office/drawing/2014/main" id="{00000000-0008-0000-0700-00005A020000}"/>
            </a:ext>
          </a:extLst>
        </xdr:cNvPr>
        <xdr:cNvSpPr/>
      </xdr:nvSpPr>
      <xdr:spPr>
        <a:xfrm>
          <a:off x="16268700" y="96521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56</xdr:row>
      <xdr:rowOff>29349</xdr:rowOff>
    </xdr:from>
    <xdr:ext cx="534377" cy="259045"/>
    <xdr:sp macro="" textlink="">
      <xdr:nvSpPr>
        <xdr:cNvPr id="603" name="教育費該当値テキスト">
          <a:extLst>
            <a:ext uri="{FF2B5EF4-FFF2-40B4-BE49-F238E27FC236}">
              <a16:creationId xmlns:a16="http://schemas.microsoft.com/office/drawing/2014/main" id="{00000000-0008-0000-0700-00005B020000}"/>
            </a:ext>
          </a:extLst>
        </xdr:cNvPr>
        <xdr:cNvSpPr txBox="1"/>
      </xdr:nvSpPr>
      <xdr:spPr>
        <a:xfrm>
          <a:off x="16370300" y="96305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59,984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56</xdr:row>
      <xdr:rowOff>83200</xdr:rowOff>
    </xdr:from>
    <xdr:to>
      <xdr:col>81</xdr:col>
      <xdr:colOff>101600</xdr:colOff>
      <xdr:row>57</xdr:row>
      <xdr:rowOff>13350</xdr:rowOff>
    </xdr:to>
    <xdr:sp macro="" textlink="">
      <xdr:nvSpPr>
        <xdr:cNvPr id="604" name="楕円 603">
          <a:extLst>
            <a:ext uri="{FF2B5EF4-FFF2-40B4-BE49-F238E27FC236}">
              <a16:creationId xmlns:a16="http://schemas.microsoft.com/office/drawing/2014/main" id="{00000000-0008-0000-0700-00005C020000}"/>
            </a:ext>
          </a:extLst>
        </xdr:cNvPr>
        <xdr:cNvSpPr/>
      </xdr:nvSpPr>
      <xdr:spPr>
        <a:xfrm>
          <a:off x="15430500" y="9684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57</xdr:row>
      <xdr:rowOff>4477</xdr:rowOff>
    </xdr:from>
    <xdr:ext cx="534377" cy="259045"/>
    <xdr:sp macro="" textlink="">
      <xdr:nvSpPr>
        <xdr:cNvPr id="605" name="テキスト ボックス 604">
          <a:extLst>
            <a:ext uri="{FF2B5EF4-FFF2-40B4-BE49-F238E27FC236}">
              <a16:creationId xmlns:a16="http://schemas.microsoft.com/office/drawing/2014/main" id="{00000000-0008-0000-0700-00005D020000}"/>
            </a:ext>
          </a:extLst>
        </xdr:cNvPr>
        <xdr:cNvSpPr txBox="1"/>
      </xdr:nvSpPr>
      <xdr:spPr>
        <a:xfrm>
          <a:off x="15214111" y="97771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55,748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55</xdr:row>
      <xdr:rowOff>41732</xdr:rowOff>
    </xdr:from>
    <xdr:to>
      <xdr:col>76</xdr:col>
      <xdr:colOff>165100</xdr:colOff>
      <xdr:row>55</xdr:row>
      <xdr:rowOff>143332</xdr:rowOff>
    </xdr:to>
    <xdr:sp macro="" textlink="">
      <xdr:nvSpPr>
        <xdr:cNvPr id="606" name="楕円 605">
          <a:extLst>
            <a:ext uri="{FF2B5EF4-FFF2-40B4-BE49-F238E27FC236}">
              <a16:creationId xmlns:a16="http://schemas.microsoft.com/office/drawing/2014/main" id="{00000000-0008-0000-0700-00005E020000}"/>
            </a:ext>
          </a:extLst>
        </xdr:cNvPr>
        <xdr:cNvSpPr/>
      </xdr:nvSpPr>
      <xdr:spPr>
        <a:xfrm>
          <a:off x="14541500" y="94714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53</xdr:row>
      <xdr:rowOff>159859</xdr:rowOff>
    </xdr:from>
    <xdr:ext cx="534377" cy="259045"/>
    <xdr:sp macro="" textlink="">
      <xdr:nvSpPr>
        <xdr:cNvPr id="607" name="テキスト ボックス 606">
          <a:extLst>
            <a:ext uri="{FF2B5EF4-FFF2-40B4-BE49-F238E27FC236}">
              <a16:creationId xmlns:a16="http://schemas.microsoft.com/office/drawing/2014/main" id="{00000000-0008-0000-0700-00005F020000}"/>
            </a:ext>
          </a:extLst>
        </xdr:cNvPr>
        <xdr:cNvSpPr txBox="1"/>
      </xdr:nvSpPr>
      <xdr:spPr>
        <a:xfrm>
          <a:off x="14325111" y="92467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83,690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55</xdr:row>
      <xdr:rowOff>167470</xdr:rowOff>
    </xdr:from>
    <xdr:to>
      <xdr:col>72</xdr:col>
      <xdr:colOff>38100</xdr:colOff>
      <xdr:row>56</xdr:row>
      <xdr:rowOff>97620</xdr:rowOff>
    </xdr:to>
    <xdr:sp macro="" textlink="">
      <xdr:nvSpPr>
        <xdr:cNvPr id="608" name="楕円 607">
          <a:extLst>
            <a:ext uri="{FF2B5EF4-FFF2-40B4-BE49-F238E27FC236}">
              <a16:creationId xmlns:a16="http://schemas.microsoft.com/office/drawing/2014/main" id="{00000000-0008-0000-0700-000060020000}"/>
            </a:ext>
          </a:extLst>
        </xdr:cNvPr>
        <xdr:cNvSpPr/>
      </xdr:nvSpPr>
      <xdr:spPr>
        <a:xfrm>
          <a:off x="13652500" y="95972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54</xdr:row>
      <xdr:rowOff>114147</xdr:rowOff>
    </xdr:from>
    <xdr:ext cx="534377" cy="259045"/>
    <xdr:sp macro="" textlink="">
      <xdr:nvSpPr>
        <xdr:cNvPr id="609" name="テキスト ボックス 608">
          <a:extLst>
            <a:ext uri="{FF2B5EF4-FFF2-40B4-BE49-F238E27FC236}">
              <a16:creationId xmlns:a16="http://schemas.microsoft.com/office/drawing/2014/main" id="{00000000-0008-0000-0700-000061020000}"/>
            </a:ext>
          </a:extLst>
        </xdr:cNvPr>
        <xdr:cNvSpPr txBox="1"/>
      </xdr:nvSpPr>
      <xdr:spPr>
        <a:xfrm>
          <a:off x="13436111" y="93724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67,189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55</xdr:row>
      <xdr:rowOff>4006</xdr:rowOff>
    </xdr:from>
    <xdr:to>
      <xdr:col>67</xdr:col>
      <xdr:colOff>101600</xdr:colOff>
      <xdr:row>55</xdr:row>
      <xdr:rowOff>105606</xdr:rowOff>
    </xdr:to>
    <xdr:sp macro="" textlink="">
      <xdr:nvSpPr>
        <xdr:cNvPr id="610" name="楕円 609">
          <a:extLst>
            <a:ext uri="{FF2B5EF4-FFF2-40B4-BE49-F238E27FC236}">
              <a16:creationId xmlns:a16="http://schemas.microsoft.com/office/drawing/2014/main" id="{00000000-0008-0000-0700-000062020000}"/>
            </a:ext>
          </a:extLst>
        </xdr:cNvPr>
        <xdr:cNvSpPr/>
      </xdr:nvSpPr>
      <xdr:spPr>
        <a:xfrm>
          <a:off x="12763500" y="94337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53</xdr:row>
      <xdr:rowOff>122133</xdr:rowOff>
    </xdr:from>
    <xdr:ext cx="534377" cy="259045"/>
    <xdr:sp macro="" textlink="">
      <xdr:nvSpPr>
        <xdr:cNvPr id="611" name="テキスト ボックス 610">
          <a:extLst>
            <a:ext uri="{FF2B5EF4-FFF2-40B4-BE49-F238E27FC236}">
              <a16:creationId xmlns:a16="http://schemas.microsoft.com/office/drawing/2014/main" id="{00000000-0008-0000-0700-000063020000}"/>
            </a:ext>
          </a:extLst>
        </xdr:cNvPr>
        <xdr:cNvSpPr txBox="1"/>
      </xdr:nvSpPr>
      <xdr:spPr>
        <a:xfrm>
          <a:off x="12547111" y="92089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88,641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12" name="正方形/長方形 611">
          <a:extLst>
            <a:ext uri="{FF2B5EF4-FFF2-40B4-BE49-F238E27FC236}">
              <a16:creationId xmlns:a16="http://schemas.microsoft.com/office/drawing/2014/main" id="{00000000-0008-0000-0700-000064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13" name="正方形/長方形 612">
          <a:extLst>
            <a:ext uri="{FF2B5EF4-FFF2-40B4-BE49-F238E27FC236}">
              <a16:creationId xmlns:a16="http://schemas.microsoft.com/office/drawing/2014/main" id="{00000000-0008-0000-0700-000065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14" name="正方形/長方形 613">
          <a:extLst>
            <a:ext uri="{FF2B5EF4-FFF2-40B4-BE49-F238E27FC236}">
              <a16:creationId xmlns:a16="http://schemas.microsoft.com/office/drawing/2014/main" id="{00000000-0008-0000-0700-000066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15" name="正方形/長方形 614">
          <a:extLst>
            <a:ext uri="{FF2B5EF4-FFF2-40B4-BE49-F238E27FC236}">
              <a16:creationId xmlns:a16="http://schemas.microsoft.com/office/drawing/2014/main" id="{00000000-0008-0000-0700-000067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16" name="正方形/長方形 615">
          <a:extLst>
            <a:ext uri="{FF2B5EF4-FFF2-40B4-BE49-F238E27FC236}">
              <a16:creationId xmlns:a16="http://schemas.microsoft.com/office/drawing/2014/main" id="{00000000-0008-0000-0700-000068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17" name="正方形/長方形 616">
          <a:extLst>
            <a:ext uri="{FF2B5EF4-FFF2-40B4-BE49-F238E27FC236}">
              <a16:creationId xmlns:a16="http://schemas.microsoft.com/office/drawing/2014/main" id="{00000000-0008-0000-0700-000069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18" name="正方形/長方形 617">
          <a:extLst>
            <a:ext uri="{FF2B5EF4-FFF2-40B4-BE49-F238E27FC236}">
              <a16:creationId xmlns:a16="http://schemas.microsoft.com/office/drawing/2014/main" id="{00000000-0008-0000-0700-00006A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19" name="正方形/長方形 618">
          <a:extLst>
            <a:ext uri="{FF2B5EF4-FFF2-40B4-BE49-F238E27FC236}">
              <a16:creationId xmlns:a16="http://schemas.microsoft.com/office/drawing/2014/main" id="{00000000-0008-0000-0700-00006B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20" name="テキスト ボックス 619">
          <a:extLst>
            <a:ext uri="{FF2B5EF4-FFF2-40B4-BE49-F238E27FC236}">
              <a16:creationId xmlns:a16="http://schemas.microsoft.com/office/drawing/2014/main" id="{00000000-0008-0000-0700-00006C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21" name="直線コネクタ 620">
          <a:extLst>
            <a:ext uri="{FF2B5EF4-FFF2-40B4-BE49-F238E27FC236}">
              <a16:creationId xmlns:a16="http://schemas.microsoft.com/office/drawing/2014/main" id="{00000000-0008-0000-0700-00006D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98879</xdr:rowOff>
    </xdr:from>
    <xdr:to>
      <xdr:col>89</xdr:col>
      <xdr:colOff>177800</xdr:colOff>
      <xdr:row>79</xdr:row>
      <xdr:rowOff>98879</xdr:rowOff>
    </xdr:to>
    <xdr:cxnSp macro="">
      <xdr:nvCxnSpPr>
        <xdr:cNvPr id="622" name="直線コネクタ 621">
          <a:extLst>
            <a:ext uri="{FF2B5EF4-FFF2-40B4-BE49-F238E27FC236}">
              <a16:creationId xmlns:a16="http://schemas.microsoft.com/office/drawing/2014/main" id="{00000000-0008-0000-0700-00006E020000}"/>
            </a:ext>
          </a:extLst>
        </xdr:cNvPr>
        <xdr:cNvCxnSpPr/>
      </xdr:nvCxnSpPr>
      <xdr:spPr>
        <a:xfrm>
          <a:off x="12446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128106</xdr:rowOff>
    </xdr:from>
    <xdr:ext cx="248786" cy="259045"/>
    <xdr:sp macro="" textlink="">
      <xdr:nvSpPr>
        <xdr:cNvPr id="623" name="テキスト ボックス 622">
          <a:extLst>
            <a:ext uri="{FF2B5EF4-FFF2-40B4-BE49-F238E27FC236}">
              <a16:creationId xmlns:a16="http://schemas.microsoft.com/office/drawing/2014/main" id="{00000000-0008-0000-0700-00006F020000}"/>
            </a:ext>
          </a:extLst>
        </xdr:cNvPr>
        <xdr:cNvSpPr txBox="1"/>
      </xdr:nvSpPr>
      <xdr:spPr>
        <a:xfrm>
          <a:off x="12197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115207</xdr:rowOff>
    </xdr:from>
    <xdr:to>
      <xdr:col>89</xdr:col>
      <xdr:colOff>177800</xdr:colOff>
      <xdr:row>77</xdr:row>
      <xdr:rowOff>115207</xdr:rowOff>
    </xdr:to>
    <xdr:cxnSp macro="">
      <xdr:nvCxnSpPr>
        <xdr:cNvPr id="624" name="直線コネクタ 623">
          <a:extLst>
            <a:ext uri="{FF2B5EF4-FFF2-40B4-BE49-F238E27FC236}">
              <a16:creationId xmlns:a16="http://schemas.microsoft.com/office/drawing/2014/main" id="{00000000-0008-0000-0700-000070020000}"/>
            </a:ext>
          </a:extLst>
        </xdr:cNvPr>
        <xdr:cNvCxnSpPr/>
      </xdr:nvCxnSpPr>
      <xdr:spPr>
        <a:xfrm>
          <a:off x="12446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76</xdr:row>
      <xdr:rowOff>144434</xdr:rowOff>
    </xdr:from>
    <xdr:ext cx="595419" cy="259045"/>
    <xdr:sp macro="" textlink="">
      <xdr:nvSpPr>
        <xdr:cNvPr id="625" name="テキスト ボックス 624">
          <a:extLst>
            <a:ext uri="{FF2B5EF4-FFF2-40B4-BE49-F238E27FC236}">
              <a16:creationId xmlns:a16="http://schemas.microsoft.com/office/drawing/2014/main" id="{00000000-0008-0000-0700-000071020000}"/>
            </a:ext>
          </a:extLst>
        </xdr:cNvPr>
        <xdr:cNvSpPr txBox="1"/>
      </xdr:nvSpPr>
      <xdr:spPr>
        <a:xfrm>
          <a:off x="11850581" y="13174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131535</xdr:rowOff>
    </xdr:from>
    <xdr:to>
      <xdr:col>89</xdr:col>
      <xdr:colOff>177800</xdr:colOff>
      <xdr:row>75</xdr:row>
      <xdr:rowOff>131535</xdr:rowOff>
    </xdr:to>
    <xdr:cxnSp macro="">
      <xdr:nvCxnSpPr>
        <xdr:cNvPr id="626" name="直線コネクタ 625">
          <a:extLst>
            <a:ext uri="{FF2B5EF4-FFF2-40B4-BE49-F238E27FC236}">
              <a16:creationId xmlns:a16="http://schemas.microsoft.com/office/drawing/2014/main" id="{00000000-0008-0000-0700-000072020000}"/>
            </a:ext>
          </a:extLst>
        </xdr:cNvPr>
        <xdr:cNvCxnSpPr/>
      </xdr:nvCxnSpPr>
      <xdr:spPr>
        <a:xfrm>
          <a:off x="12446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74</xdr:row>
      <xdr:rowOff>160762</xdr:rowOff>
    </xdr:from>
    <xdr:ext cx="595419" cy="259045"/>
    <xdr:sp macro="" textlink="">
      <xdr:nvSpPr>
        <xdr:cNvPr id="627" name="テキスト ボックス 626">
          <a:extLst>
            <a:ext uri="{FF2B5EF4-FFF2-40B4-BE49-F238E27FC236}">
              <a16:creationId xmlns:a16="http://schemas.microsoft.com/office/drawing/2014/main" id="{00000000-0008-0000-0700-000073020000}"/>
            </a:ext>
          </a:extLst>
        </xdr:cNvPr>
        <xdr:cNvSpPr txBox="1"/>
      </xdr:nvSpPr>
      <xdr:spPr>
        <a:xfrm>
          <a:off x="11850581" y="12848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73</xdr:row>
      <xdr:rowOff>147865</xdr:rowOff>
    </xdr:from>
    <xdr:to>
      <xdr:col>89</xdr:col>
      <xdr:colOff>177800</xdr:colOff>
      <xdr:row>73</xdr:row>
      <xdr:rowOff>147865</xdr:rowOff>
    </xdr:to>
    <xdr:cxnSp macro="">
      <xdr:nvCxnSpPr>
        <xdr:cNvPr id="628" name="直線コネクタ 627">
          <a:extLst>
            <a:ext uri="{FF2B5EF4-FFF2-40B4-BE49-F238E27FC236}">
              <a16:creationId xmlns:a16="http://schemas.microsoft.com/office/drawing/2014/main" id="{00000000-0008-0000-0700-000074020000}"/>
            </a:ext>
          </a:extLst>
        </xdr:cNvPr>
        <xdr:cNvCxnSpPr/>
      </xdr:nvCxnSpPr>
      <xdr:spPr>
        <a:xfrm>
          <a:off x="12446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73</xdr:row>
      <xdr:rowOff>5642</xdr:rowOff>
    </xdr:from>
    <xdr:ext cx="595419" cy="259045"/>
    <xdr:sp macro="" textlink="">
      <xdr:nvSpPr>
        <xdr:cNvPr id="629" name="テキスト ボックス 628">
          <a:extLst>
            <a:ext uri="{FF2B5EF4-FFF2-40B4-BE49-F238E27FC236}">
              <a16:creationId xmlns:a16="http://schemas.microsoft.com/office/drawing/2014/main" id="{00000000-0008-0000-0700-000075020000}"/>
            </a:ext>
          </a:extLst>
        </xdr:cNvPr>
        <xdr:cNvSpPr txBox="1"/>
      </xdr:nvSpPr>
      <xdr:spPr>
        <a:xfrm>
          <a:off x="11850581" y="12521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71</xdr:row>
      <xdr:rowOff>164193</xdr:rowOff>
    </xdr:from>
    <xdr:to>
      <xdr:col>89</xdr:col>
      <xdr:colOff>177800</xdr:colOff>
      <xdr:row>71</xdr:row>
      <xdr:rowOff>164193</xdr:rowOff>
    </xdr:to>
    <xdr:cxnSp macro="">
      <xdr:nvCxnSpPr>
        <xdr:cNvPr id="630" name="直線コネクタ 629">
          <a:extLst>
            <a:ext uri="{FF2B5EF4-FFF2-40B4-BE49-F238E27FC236}">
              <a16:creationId xmlns:a16="http://schemas.microsoft.com/office/drawing/2014/main" id="{00000000-0008-0000-0700-000076020000}"/>
            </a:ext>
          </a:extLst>
        </xdr:cNvPr>
        <xdr:cNvCxnSpPr/>
      </xdr:nvCxnSpPr>
      <xdr:spPr>
        <a:xfrm>
          <a:off x="12446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71</xdr:row>
      <xdr:rowOff>21970</xdr:rowOff>
    </xdr:from>
    <xdr:ext cx="595419" cy="259045"/>
    <xdr:sp macro="" textlink="">
      <xdr:nvSpPr>
        <xdr:cNvPr id="631" name="テキスト ボックス 630">
          <a:extLst>
            <a:ext uri="{FF2B5EF4-FFF2-40B4-BE49-F238E27FC236}">
              <a16:creationId xmlns:a16="http://schemas.microsoft.com/office/drawing/2014/main" id="{00000000-0008-0000-0700-000077020000}"/>
            </a:ext>
          </a:extLst>
        </xdr:cNvPr>
        <xdr:cNvSpPr txBox="1"/>
      </xdr:nvSpPr>
      <xdr:spPr>
        <a:xfrm>
          <a:off x="11850581" y="12194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9072</xdr:rowOff>
    </xdr:from>
    <xdr:to>
      <xdr:col>89</xdr:col>
      <xdr:colOff>177800</xdr:colOff>
      <xdr:row>70</xdr:row>
      <xdr:rowOff>9072</xdr:rowOff>
    </xdr:to>
    <xdr:cxnSp macro="">
      <xdr:nvCxnSpPr>
        <xdr:cNvPr id="632" name="直線コネクタ 631">
          <a:extLst>
            <a:ext uri="{FF2B5EF4-FFF2-40B4-BE49-F238E27FC236}">
              <a16:creationId xmlns:a16="http://schemas.microsoft.com/office/drawing/2014/main" id="{00000000-0008-0000-0700-000078020000}"/>
            </a:ext>
          </a:extLst>
        </xdr:cNvPr>
        <xdr:cNvCxnSpPr/>
      </xdr:nvCxnSpPr>
      <xdr:spPr>
        <a:xfrm>
          <a:off x="12446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38299</xdr:rowOff>
    </xdr:from>
    <xdr:ext cx="595419" cy="259045"/>
    <xdr:sp macro="" textlink="">
      <xdr:nvSpPr>
        <xdr:cNvPr id="633" name="テキスト ボックス 632">
          <a:extLst>
            <a:ext uri="{FF2B5EF4-FFF2-40B4-BE49-F238E27FC236}">
              <a16:creationId xmlns:a16="http://schemas.microsoft.com/office/drawing/2014/main" id="{00000000-0008-0000-0700-000079020000}"/>
            </a:ext>
          </a:extLst>
        </xdr:cNvPr>
        <xdr:cNvSpPr txBox="1"/>
      </xdr:nvSpPr>
      <xdr:spPr>
        <a:xfrm>
          <a:off x="11850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34" name="直線コネクタ 633">
          <a:extLst>
            <a:ext uri="{FF2B5EF4-FFF2-40B4-BE49-F238E27FC236}">
              <a16:creationId xmlns:a16="http://schemas.microsoft.com/office/drawing/2014/main" id="{00000000-0008-0000-0700-00007A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35" name="テキスト ボックス 634">
          <a:extLst>
            <a:ext uri="{FF2B5EF4-FFF2-40B4-BE49-F238E27FC236}">
              <a16:creationId xmlns:a16="http://schemas.microsoft.com/office/drawing/2014/main" id="{00000000-0008-0000-0700-00007B020000}"/>
            </a:ext>
          </a:extLst>
        </xdr:cNvPr>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36" name="災害復旧費グラフ枠">
          <a:extLst>
            <a:ext uri="{FF2B5EF4-FFF2-40B4-BE49-F238E27FC236}">
              <a16:creationId xmlns:a16="http://schemas.microsoft.com/office/drawing/2014/main" id="{00000000-0008-0000-0700-00007C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70</xdr:row>
      <xdr:rowOff>20175</xdr:rowOff>
    </xdr:from>
    <xdr:to>
      <xdr:col>85</xdr:col>
      <xdr:colOff>126364</xdr:colOff>
      <xdr:row>79</xdr:row>
      <xdr:rowOff>98879</xdr:rowOff>
    </xdr:to>
    <xdr:cxnSp macro="">
      <xdr:nvCxnSpPr>
        <xdr:cNvPr id="637" name="直線コネクタ 636">
          <a:extLst>
            <a:ext uri="{FF2B5EF4-FFF2-40B4-BE49-F238E27FC236}">
              <a16:creationId xmlns:a16="http://schemas.microsoft.com/office/drawing/2014/main" id="{00000000-0008-0000-0700-00007D020000}"/>
            </a:ext>
          </a:extLst>
        </xdr:cNvPr>
        <xdr:cNvCxnSpPr/>
      </xdr:nvCxnSpPr>
      <xdr:spPr>
        <a:xfrm flipV="1">
          <a:off x="16317595" y="12021675"/>
          <a:ext cx="1269" cy="162175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79</xdr:row>
      <xdr:rowOff>131812</xdr:rowOff>
    </xdr:from>
    <xdr:ext cx="249299" cy="259045"/>
    <xdr:sp macro="" textlink="">
      <xdr:nvSpPr>
        <xdr:cNvPr id="638" name="災害復旧費最小値テキスト">
          <a:extLst>
            <a:ext uri="{FF2B5EF4-FFF2-40B4-BE49-F238E27FC236}">
              <a16:creationId xmlns:a16="http://schemas.microsoft.com/office/drawing/2014/main" id="{00000000-0008-0000-0700-00007E020000}"/>
            </a:ext>
          </a:extLst>
        </xdr:cNvPr>
        <xdr:cNvSpPr txBox="1"/>
      </xdr:nvSpPr>
      <xdr:spPr>
        <a:xfrm>
          <a:off x="16370300" y="13676362"/>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79</xdr:row>
      <xdr:rowOff>98879</xdr:rowOff>
    </xdr:from>
    <xdr:to>
      <xdr:col>86</xdr:col>
      <xdr:colOff>25400</xdr:colOff>
      <xdr:row>79</xdr:row>
      <xdr:rowOff>98879</xdr:rowOff>
    </xdr:to>
    <xdr:cxnSp macro="">
      <xdr:nvCxnSpPr>
        <xdr:cNvPr id="639" name="直線コネクタ 638">
          <a:extLst>
            <a:ext uri="{FF2B5EF4-FFF2-40B4-BE49-F238E27FC236}">
              <a16:creationId xmlns:a16="http://schemas.microsoft.com/office/drawing/2014/main" id="{00000000-0008-0000-0700-00007F020000}"/>
            </a:ext>
          </a:extLst>
        </xdr:cNvPr>
        <xdr:cNvCxnSpPr/>
      </xdr:nvCxnSpPr>
      <xdr:spPr>
        <a:xfrm>
          <a:off x="16230600" y="1364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68</xdr:row>
      <xdr:rowOff>138302</xdr:rowOff>
    </xdr:from>
    <xdr:ext cx="599010" cy="259045"/>
    <xdr:sp macro="" textlink="">
      <xdr:nvSpPr>
        <xdr:cNvPr id="640" name="災害復旧費最大値テキスト">
          <a:extLst>
            <a:ext uri="{FF2B5EF4-FFF2-40B4-BE49-F238E27FC236}">
              <a16:creationId xmlns:a16="http://schemas.microsoft.com/office/drawing/2014/main" id="{00000000-0008-0000-0700-000080020000}"/>
            </a:ext>
          </a:extLst>
        </xdr:cNvPr>
        <xdr:cNvSpPr txBox="1"/>
      </xdr:nvSpPr>
      <xdr:spPr>
        <a:xfrm>
          <a:off x="16370300" y="1179690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496,600</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70</xdr:row>
      <xdr:rowOff>20175</xdr:rowOff>
    </xdr:from>
    <xdr:to>
      <xdr:col>86</xdr:col>
      <xdr:colOff>25400</xdr:colOff>
      <xdr:row>70</xdr:row>
      <xdr:rowOff>20175</xdr:rowOff>
    </xdr:to>
    <xdr:cxnSp macro="">
      <xdr:nvCxnSpPr>
        <xdr:cNvPr id="641" name="直線コネクタ 640">
          <a:extLst>
            <a:ext uri="{FF2B5EF4-FFF2-40B4-BE49-F238E27FC236}">
              <a16:creationId xmlns:a16="http://schemas.microsoft.com/office/drawing/2014/main" id="{00000000-0008-0000-0700-000081020000}"/>
            </a:ext>
          </a:extLst>
        </xdr:cNvPr>
        <xdr:cNvCxnSpPr/>
      </xdr:nvCxnSpPr>
      <xdr:spPr>
        <a:xfrm>
          <a:off x="16230600" y="1202167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79</xdr:row>
      <xdr:rowOff>41869</xdr:rowOff>
    </xdr:from>
    <xdr:to>
      <xdr:col>85</xdr:col>
      <xdr:colOff>127000</xdr:colOff>
      <xdr:row>79</xdr:row>
      <xdr:rowOff>51333</xdr:rowOff>
    </xdr:to>
    <xdr:cxnSp macro="">
      <xdr:nvCxnSpPr>
        <xdr:cNvPr id="642" name="直線コネクタ 641">
          <a:extLst>
            <a:ext uri="{FF2B5EF4-FFF2-40B4-BE49-F238E27FC236}">
              <a16:creationId xmlns:a16="http://schemas.microsoft.com/office/drawing/2014/main" id="{00000000-0008-0000-0700-000082020000}"/>
            </a:ext>
          </a:extLst>
        </xdr:cNvPr>
        <xdr:cNvCxnSpPr/>
      </xdr:nvCxnSpPr>
      <xdr:spPr>
        <a:xfrm>
          <a:off x="15481300" y="13586419"/>
          <a:ext cx="838200" cy="94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79</xdr:row>
      <xdr:rowOff>4811</xdr:rowOff>
    </xdr:from>
    <xdr:ext cx="469744" cy="259045"/>
    <xdr:sp macro="" textlink="">
      <xdr:nvSpPr>
        <xdr:cNvPr id="643" name="災害復旧費平均値テキスト">
          <a:extLst>
            <a:ext uri="{FF2B5EF4-FFF2-40B4-BE49-F238E27FC236}">
              <a16:creationId xmlns:a16="http://schemas.microsoft.com/office/drawing/2014/main" id="{00000000-0008-0000-0700-000083020000}"/>
            </a:ext>
          </a:extLst>
        </xdr:cNvPr>
        <xdr:cNvSpPr txBox="1"/>
      </xdr:nvSpPr>
      <xdr:spPr>
        <a:xfrm>
          <a:off x="16370300" y="1354936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6,643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79</xdr:row>
      <xdr:rowOff>26384</xdr:rowOff>
    </xdr:from>
    <xdr:to>
      <xdr:col>85</xdr:col>
      <xdr:colOff>177800</xdr:colOff>
      <xdr:row>79</xdr:row>
      <xdr:rowOff>127984</xdr:rowOff>
    </xdr:to>
    <xdr:sp macro="" textlink="">
      <xdr:nvSpPr>
        <xdr:cNvPr id="644" name="フローチャート: 判断 643">
          <a:extLst>
            <a:ext uri="{FF2B5EF4-FFF2-40B4-BE49-F238E27FC236}">
              <a16:creationId xmlns:a16="http://schemas.microsoft.com/office/drawing/2014/main" id="{00000000-0008-0000-0700-000084020000}"/>
            </a:ext>
          </a:extLst>
        </xdr:cNvPr>
        <xdr:cNvSpPr/>
      </xdr:nvSpPr>
      <xdr:spPr>
        <a:xfrm>
          <a:off x="16268700" y="135709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78</xdr:row>
      <xdr:rowOff>162582</xdr:rowOff>
    </xdr:from>
    <xdr:to>
      <xdr:col>81</xdr:col>
      <xdr:colOff>50800</xdr:colOff>
      <xdr:row>79</xdr:row>
      <xdr:rowOff>41869</xdr:rowOff>
    </xdr:to>
    <xdr:cxnSp macro="">
      <xdr:nvCxnSpPr>
        <xdr:cNvPr id="645" name="直線コネクタ 644">
          <a:extLst>
            <a:ext uri="{FF2B5EF4-FFF2-40B4-BE49-F238E27FC236}">
              <a16:creationId xmlns:a16="http://schemas.microsoft.com/office/drawing/2014/main" id="{00000000-0008-0000-0700-000085020000}"/>
            </a:ext>
          </a:extLst>
        </xdr:cNvPr>
        <xdr:cNvCxnSpPr/>
      </xdr:nvCxnSpPr>
      <xdr:spPr>
        <a:xfrm>
          <a:off x="14592300" y="13535682"/>
          <a:ext cx="889000" cy="507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79</xdr:row>
      <xdr:rowOff>22651</xdr:rowOff>
    </xdr:from>
    <xdr:to>
      <xdr:col>81</xdr:col>
      <xdr:colOff>101600</xdr:colOff>
      <xdr:row>79</xdr:row>
      <xdr:rowOff>124251</xdr:rowOff>
    </xdr:to>
    <xdr:sp macro="" textlink="">
      <xdr:nvSpPr>
        <xdr:cNvPr id="646" name="フローチャート: 判断 645">
          <a:extLst>
            <a:ext uri="{FF2B5EF4-FFF2-40B4-BE49-F238E27FC236}">
              <a16:creationId xmlns:a16="http://schemas.microsoft.com/office/drawing/2014/main" id="{00000000-0008-0000-0700-000086020000}"/>
            </a:ext>
          </a:extLst>
        </xdr:cNvPr>
        <xdr:cNvSpPr/>
      </xdr:nvSpPr>
      <xdr:spPr>
        <a:xfrm>
          <a:off x="15430500" y="135672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79</xdr:row>
      <xdr:rowOff>115378</xdr:rowOff>
    </xdr:from>
    <xdr:ext cx="469744" cy="259045"/>
    <xdr:sp macro="" textlink="">
      <xdr:nvSpPr>
        <xdr:cNvPr id="647" name="テキスト ボックス 646">
          <a:extLst>
            <a:ext uri="{FF2B5EF4-FFF2-40B4-BE49-F238E27FC236}">
              <a16:creationId xmlns:a16="http://schemas.microsoft.com/office/drawing/2014/main" id="{00000000-0008-0000-0700-000087020000}"/>
            </a:ext>
          </a:extLst>
        </xdr:cNvPr>
        <xdr:cNvSpPr txBox="1"/>
      </xdr:nvSpPr>
      <xdr:spPr>
        <a:xfrm>
          <a:off x="15246428" y="1365992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78</xdr:row>
      <xdr:rowOff>162582</xdr:rowOff>
    </xdr:from>
    <xdr:to>
      <xdr:col>76</xdr:col>
      <xdr:colOff>114300</xdr:colOff>
      <xdr:row>78</xdr:row>
      <xdr:rowOff>166750</xdr:rowOff>
    </xdr:to>
    <xdr:cxnSp macro="">
      <xdr:nvCxnSpPr>
        <xdr:cNvPr id="648" name="直線コネクタ 647">
          <a:extLst>
            <a:ext uri="{FF2B5EF4-FFF2-40B4-BE49-F238E27FC236}">
              <a16:creationId xmlns:a16="http://schemas.microsoft.com/office/drawing/2014/main" id="{00000000-0008-0000-0700-000088020000}"/>
            </a:ext>
          </a:extLst>
        </xdr:cNvPr>
        <xdr:cNvCxnSpPr/>
      </xdr:nvCxnSpPr>
      <xdr:spPr>
        <a:xfrm flipV="1">
          <a:off x="13703300" y="13535682"/>
          <a:ext cx="889000" cy="41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79</xdr:row>
      <xdr:rowOff>19186</xdr:rowOff>
    </xdr:from>
    <xdr:to>
      <xdr:col>76</xdr:col>
      <xdr:colOff>165100</xdr:colOff>
      <xdr:row>79</xdr:row>
      <xdr:rowOff>120786</xdr:rowOff>
    </xdr:to>
    <xdr:sp macro="" textlink="">
      <xdr:nvSpPr>
        <xdr:cNvPr id="649" name="フローチャート: 判断 648">
          <a:extLst>
            <a:ext uri="{FF2B5EF4-FFF2-40B4-BE49-F238E27FC236}">
              <a16:creationId xmlns:a16="http://schemas.microsoft.com/office/drawing/2014/main" id="{00000000-0008-0000-0700-000089020000}"/>
            </a:ext>
          </a:extLst>
        </xdr:cNvPr>
        <xdr:cNvSpPr/>
      </xdr:nvSpPr>
      <xdr:spPr>
        <a:xfrm>
          <a:off x="14541500" y="135637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79</xdr:row>
      <xdr:rowOff>111913</xdr:rowOff>
    </xdr:from>
    <xdr:ext cx="469744" cy="259045"/>
    <xdr:sp macro="" textlink="">
      <xdr:nvSpPr>
        <xdr:cNvPr id="650" name="テキスト ボックス 649">
          <a:extLst>
            <a:ext uri="{FF2B5EF4-FFF2-40B4-BE49-F238E27FC236}">
              <a16:creationId xmlns:a16="http://schemas.microsoft.com/office/drawing/2014/main" id="{00000000-0008-0000-0700-00008A020000}"/>
            </a:ext>
          </a:extLst>
        </xdr:cNvPr>
        <xdr:cNvSpPr txBox="1"/>
      </xdr:nvSpPr>
      <xdr:spPr>
        <a:xfrm>
          <a:off x="14357428" y="136564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78</xdr:row>
      <xdr:rowOff>101064</xdr:rowOff>
    </xdr:from>
    <xdr:to>
      <xdr:col>71</xdr:col>
      <xdr:colOff>177800</xdr:colOff>
      <xdr:row>78</xdr:row>
      <xdr:rowOff>166750</xdr:rowOff>
    </xdr:to>
    <xdr:cxnSp macro="">
      <xdr:nvCxnSpPr>
        <xdr:cNvPr id="651" name="直線コネクタ 650">
          <a:extLst>
            <a:ext uri="{FF2B5EF4-FFF2-40B4-BE49-F238E27FC236}">
              <a16:creationId xmlns:a16="http://schemas.microsoft.com/office/drawing/2014/main" id="{00000000-0008-0000-0700-00008B020000}"/>
            </a:ext>
          </a:extLst>
        </xdr:cNvPr>
        <xdr:cNvCxnSpPr/>
      </xdr:nvCxnSpPr>
      <xdr:spPr>
        <a:xfrm>
          <a:off x="12814300" y="13474164"/>
          <a:ext cx="889000" cy="656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79</xdr:row>
      <xdr:rowOff>15213</xdr:rowOff>
    </xdr:from>
    <xdr:to>
      <xdr:col>72</xdr:col>
      <xdr:colOff>38100</xdr:colOff>
      <xdr:row>79</xdr:row>
      <xdr:rowOff>116813</xdr:rowOff>
    </xdr:to>
    <xdr:sp macro="" textlink="">
      <xdr:nvSpPr>
        <xdr:cNvPr id="652" name="フローチャート: 判断 651">
          <a:extLst>
            <a:ext uri="{FF2B5EF4-FFF2-40B4-BE49-F238E27FC236}">
              <a16:creationId xmlns:a16="http://schemas.microsoft.com/office/drawing/2014/main" id="{00000000-0008-0000-0700-00008C020000}"/>
            </a:ext>
          </a:extLst>
        </xdr:cNvPr>
        <xdr:cNvSpPr/>
      </xdr:nvSpPr>
      <xdr:spPr>
        <a:xfrm>
          <a:off x="13652500" y="135597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79</xdr:row>
      <xdr:rowOff>107940</xdr:rowOff>
    </xdr:from>
    <xdr:ext cx="534377" cy="259045"/>
    <xdr:sp macro="" textlink="">
      <xdr:nvSpPr>
        <xdr:cNvPr id="653" name="テキスト ボックス 652">
          <a:extLst>
            <a:ext uri="{FF2B5EF4-FFF2-40B4-BE49-F238E27FC236}">
              <a16:creationId xmlns:a16="http://schemas.microsoft.com/office/drawing/2014/main" id="{00000000-0008-0000-0700-00008D020000}"/>
            </a:ext>
          </a:extLst>
        </xdr:cNvPr>
        <xdr:cNvSpPr txBox="1"/>
      </xdr:nvSpPr>
      <xdr:spPr>
        <a:xfrm>
          <a:off x="13436111" y="136524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10,064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79</xdr:row>
      <xdr:rowOff>18002</xdr:rowOff>
    </xdr:from>
    <xdr:to>
      <xdr:col>67</xdr:col>
      <xdr:colOff>101600</xdr:colOff>
      <xdr:row>79</xdr:row>
      <xdr:rowOff>119602</xdr:rowOff>
    </xdr:to>
    <xdr:sp macro="" textlink="">
      <xdr:nvSpPr>
        <xdr:cNvPr id="654" name="フローチャート: 判断 653">
          <a:extLst>
            <a:ext uri="{FF2B5EF4-FFF2-40B4-BE49-F238E27FC236}">
              <a16:creationId xmlns:a16="http://schemas.microsoft.com/office/drawing/2014/main" id="{00000000-0008-0000-0700-00008E020000}"/>
            </a:ext>
          </a:extLst>
        </xdr:cNvPr>
        <xdr:cNvSpPr/>
      </xdr:nvSpPr>
      <xdr:spPr>
        <a:xfrm>
          <a:off x="12763500" y="135625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79</xdr:row>
      <xdr:rowOff>110729</xdr:rowOff>
    </xdr:from>
    <xdr:ext cx="469744" cy="259045"/>
    <xdr:sp macro="" textlink="">
      <xdr:nvSpPr>
        <xdr:cNvPr id="655" name="テキスト ボックス 654">
          <a:extLst>
            <a:ext uri="{FF2B5EF4-FFF2-40B4-BE49-F238E27FC236}">
              <a16:creationId xmlns:a16="http://schemas.microsoft.com/office/drawing/2014/main" id="{00000000-0008-0000-0700-00008F020000}"/>
            </a:ext>
          </a:extLst>
        </xdr:cNvPr>
        <xdr:cNvSpPr txBox="1"/>
      </xdr:nvSpPr>
      <xdr:spPr>
        <a:xfrm>
          <a:off x="12579428" y="136552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56" name="テキスト ボックス 655">
          <a:extLst>
            <a:ext uri="{FF2B5EF4-FFF2-40B4-BE49-F238E27FC236}">
              <a16:creationId xmlns:a16="http://schemas.microsoft.com/office/drawing/2014/main" id="{00000000-0008-0000-0700-000090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57" name="テキスト ボックス 656">
          <a:extLst>
            <a:ext uri="{FF2B5EF4-FFF2-40B4-BE49-F238E27FC236}">
              <a16:creationId xmlns:a16="http://schemas.microsoft.com/office/drawing/2014/main" id="{00000000-0008-0000-0700-000091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58" name="テキスト ボックス 657">
          <a:extLst>
            <a:ext uri="{FF2B5EF4-FFF2-40B4-BE49-F238E27FC236}">
              <a16:creationId xmlns:a16="http://schemas.microsoft.com/office/drawing/2014/main" id="{00000000-0008-0000-0700-000092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59" name="テキスト ボックス 658">
          <a:extLst>
            <a:ext uri="{FF2B5EF4-FFF2-40B4-BE49-F238E27FC236}">
              <a16:creationId xmlns:a16="http://schemas.microsoft.com/office/drawing/2014/main" id="{00000000-0008-0000-0700-000093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60" name="テキスト ボックス 659">
          <a:extLst>
            <a:ext uri="{FF2B5EF4-FFF2-40B4-BE49-F238E27FC236}">
              <a16:creationId xmlns:a16="http://schemas.microsoft.com/office/drawing/2014/main" id="{00000000-0008-0000-0700-000094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79</xdr:row>
      <xdr:rowOff>533</xdr:rowOff>
    </xdr:from>
    <xdr:to>
      <xdr:col>85</xdr:col>
      <xdr:colOff>177800</xdr:colOff>
      <xdr:row>79</xdr:row>
      <xdr:rowOff>102133</xdr:rowOff>
    </xdr:to>
    <xdr:sp macro="" textlink="">
      <xdr:nvSpPr>
        <xdr:cNvPr id="661" name="楕円 660">
          <a:extLst>
            <a:ext uri="{FF2B5EF4-FFF2-40B4-BE49-F238E27FC236}">
              <a16:creationId xmlns:a16="http://schemas.microsoft.com/office/drawing/2014/main" id="{00000000-0008-0000-0700-000095020000}"/>
            </a:ext>
          </a:extLst>
        </xdr:cNvPr>
        <xdr:cNvSpPr/>
      </xdr:nvSpPr>
      <xdr:spPr>
        <a:xfrm>
          <a:off x="16268700" y="135450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77</xdr:row>
      <xdr:rowOff>131360</xdr:rowOff>
    </xdr:from>
    <xdr:ext cx="534377" cy="259045"/>
    <xdr:sp macro="" textlink="">
      <xdr:nvSpPr>
        <xdr:cNvPr id="662" name="災害復旧費該当値テキスト">
          <a:extLst>
            <a:ext uri="{FF2B5EF4-FFF2-40B4-BE49-F238E27FC236}">
              <a16:creationId xmlns:a16="http://schemas.microsoft.com/office/drawing/2014/main" id="{00000000-0008-0000-0700-000096020000}"/>
            </a:ext>
          </a:extLst>
        </xdr:cNvPr>
        <xdr:cNvSpPr txBox="1"/>
      </xdr:nvSpPr>
      <xdr:spPr>
        <a:xfrm>
          <a:off x="16370300" y="133330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14,559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78</xdr:row>
      <xdr:rowOff>162519</xdr:rowOff>
    </xdr:from>
    <xdr:to>
      <xdr:col>81</xdr:col>
      <xdr:colOff>101600</xdr:colOff>
      <xdr:row>79</xdr:row>
      <xdr:rowOff>92669</xdr:rowOff>
    </xdr:to>
    <xdr:sp macro="" textlink="">
      <xdr:nvSpPr>
        <xdr:cNvPr id="663" name="楕円 662">
          <a:extLst>
            <a:ext uri="{FF2B5EF4-FFF2-40B4-BE49-F238E27FC236}">
              <a16:creationId xmlns:a16="http://schemas.microsoft.com/office/drawing/2014/main" id="{00000000-0008-0000-0700-000097020000}"/>
            </a:ext>
          </a:extLst>
        </xdr:cNvPr>
        <xdr:cNvSpPr/>
      </xdr:nvSpPr>
      <xdr:spPr>
        <a:xfrm>
          <a:off x="15430500" y="135356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77</xdr:row>
      <xdr:rowOff>109196</xdr:rowOff>
    </xdr:from>
    <xdr:ext cx="534377" cy="259045"/>
    <xdr:sp macro="" textlink="">
      <xdr:nvSpPr>
        <xdr:cNvPr id="664" name="テキスト ボックス 663">
          <a:extLst>
            <a:ext uri="{FF2B5EF4-FFF2-40B4-BE49-F238E27FC236}">
              <a16:creationId xmlns:a16="http://schemas.microsoft.com/office/drawing/2014/main" id="{00000000-0008-0000-0700-000098020000}"/>
            </a:ext>
          </a:extLst>
        </xdr:cNvPr>
        <xdr:cNvSpPr txBox="1"/>
      </xdr:nvSpPr>
      <xdr:spPr>
        <a:xfrm>
          <a:off x="15214111" y="133108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17,457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78</xdr:row>
      <xdr:rowOff>111782</xdr:rowOff>
    </xdr:from>
    <xdr:to>
      <xdr:col>76</xdr:col>
      <xdr:colOff>165100</xdr:colOff>
      <xdr:row>79</xdr:row>
      <xdr:rowOff>41932</xdr:rowOff>
    </xdr:to>
    <xdr:sp macro="" textlink="">
      <xdr:nvSpPr>
        <xdr:cNvPr id="665" name="楕円 664">
          <a:extLst>
            <a:ext uri="{FF2B5EF4-FFF2-40B4-BE49-F238E27FC236}">
              <a16:creationId xmlns:a16="http://schemas.microsoft.com/office/drawing/2014/main" id="{00000000-0008-0000-0700-000099020000}"/>
            </a:ext>
          </a:extLst>
        </xdr:cNvPr>
        <xdr:cNvSpPr/>
      </xdr:nvSpPr>
      <xdr:spPr>
        <a:xfrm>
          <a:off x="14541500" y="134848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77</xdr:row>
      <xdr:rowOff>58459</xdr:rowOff>
    </xdr:from>
    <xdr:ext cx="534377" cy="259045"/>
    <xdr:sp macro="" textlink="">
      <xdr:nvSpPr>
        <xdr:cNvPr id="666" name="テキスト ボックス 665">
          <a:extLst>
            <a:ext uri="{FF2B5EF4-FFF2-40B4-BE49-F238E27FC236}">
              <a16:creationId xmlns:a16="http://schemas.microsoft.com/office/drawing/2014/main" id="{00000000-0008-0000-0700-00009A020000}"/>
            </a:ext>
          </a:extLst>
        </xdr:cNvPr>
        <xdr:cNvSpPr txBox="1"/>
      </xdr:nvSpPr>
      <xdr:spPr>
        <a:xfrm>
          <a:off x="14325111" y="132601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32,993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78</xdr:row>
      <xdr:rowOff>115950</xdr:rowOff>
    </xdr:from>
    <xdr:to>
      <xdr:col>72</xdr:col>
      <xdr:colOff>38100</xdr:colOff>
      <xdr:row>79</xdr:row>
      <xdr:rowOff>46100</xdr:rowOff>
    </xdr:to>
    <xdr:sp macro="" textlink="">
      <xdr:nvSpPr>
        <xdr:cNvPr id="667" name="楕円 666">
          <a:extLst>
            <a:ext uri="{FF2B5EF4-FFF2-40B4-BE49-F238E27FC236}">
              <a16:creationId xmlns:a16="http://schemas.microsoft.com/office/drawing/2014/main" id="{00000000-0008-0000-0700-00009B020000}"/>
            </a:ext>
          </a:extLst>
        </xdr:cNvPr>
        <xdr:cNvSpPr/>
      </xdr:nvSpPr>
      <xdr:spPr>
        <a:xfrm>
          <a:off x="13652500" y="134890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77</xdr:row>
      <xdr:rowOff>62627</xdr:rowOff>
    </xdr:from>
    <xdr:ext cx="534377" cy="259045"/>
    <xdr:sp macro="" textlink="">
      <xdr:nvSpPr>
        <xdr:cNvPr id="668" name="テキスト ボックス 667">
          <a:extLst>
            <a:ext uri="{FF2B5EF4-FFF2-40B4-BE49-F238E27FC236}">
              <a16:creationId xmlns:a16="http://schemas.microsoft.com/office/drawing/2014/main" id="{00000000-0008-0000-0700-00009C020000}"/>
            </a:ext>
          </a:extLst>
        </xdr:cNvPr>
        <xdr:cNvSpPr txBox="1"/>
      </xdr:nvSpPr>
      <xdr:spPr>
        <a:xfrm>
          <a:off x="13436111" y="132642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31,717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50264</xdr:rowOff>
    </xdr:from>
    <xdr:to>
      <xdr:col>67</xdr:col>
      <xdr:colOff>101600</xdr:colOff>
      <xdr:row>78</xdr:row>
      <xdr:rowOff>151864</xdr:rowOff>
    </xdr:to>
    <xdr:sp macro="" textlink="">
      <xdr:nvSpPr>
        <xdr:cNvPr id="669" name="楕円 668">
          <a:extLst>
            <a:ext uri="{FF2B5EF4-FFF2-40B4-BE49-F238E27FC236}">
              <a16:creationId xmlns:a16="http://schemas.microsoft.com/office/drawing/2014/main" id="{00000000-0008-0000-0700-00009D020000}"/>
            </a:ext>
          </a:extLst>
        </xdr:cNvPr>
        <xdr:cNvSpPr/>
      </xdr:nvSpPr>
      <xdr:spPr>
        <a:xfrm>
          <a:off x="12763500" y="134233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76</xdr:row>
      <xdr:rowOff>168391</xdr:rowOff>
    </xdr:from>
    <xdr:ext cx="534377" cy="259045"/>
    <xdr:sp macro="" textlink="">
      <xdr:nvSpPr>
        <xdr:cNvPr id="670" name="テキスト ボックス 669">
          <a:extLst>
            <a:ext uri="{FF2B5EF4-FFF2-40B4-BE49-F238E27FC236}">
              <a16:creationId xmlns:a16="http://schemas.microsoft.com/office/drawing/2014/main" id="{00000000-0008-0000-0700-00009E020000}"/>
            </a:ext>
          </a:extLst>
        </xdr:cNvPr>
        <xdr:cNvSpPr txBox="1"/>
      </xdr:nvSpPr>
      <xdr:spPr>
        <a:xfrm>
          <a:off x="12547111" y="131985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51,831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71" name="正方形/長方形 670">
          <a:extLst>
            <a:ext uri="{FF2B5EF4-FFF2-40B4-BE49-F238E27FC236}">
              <a16:creationId xmlns:a16="http://schemas.microsoft.com/office/drawing/2014/main" id="{00000000-0008-0000-0700-00009F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72" name="正方形/長方形 671">
          <a:extLst>
            <a:ext uri="{FF2B5EF4-FFF2-40B4-BE49-F238E27FC236}">
              <a16:creationId xmlns:a16="http://schemas.microsoft.com/office/drawing/2014/main" id="{00000000-0008-0000-0700-0000A0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73" name="正方形/長方形 672">
          <a:extLst>
            <a:ext uri="{FF2B5EF4-FFF2-40B4-BE49-F238E27FC236}">
              <a16:creationId xmlns:a16="http://schemas.microsoft.com/office/drawing/2014/main" id="{00000000-0008-0000-0700-0000A1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74" name="正方形/長方形 673">
          <a:extLst>
            <a:ext uri="{FF2B5EF4-FFF2-40B4-BE49-F238E27FC236}">
              <a16:creationId xmlns:a16="http://schemas.microsoft.com/office/drawing/2014/main" id="{00000000-0008-0000-0700-0000A2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75" name="正方形/長方形 674">
          <a:extLst>
            <a:ext uri="{FF2B5EF4-FFF2-40B4-BE49-F238E27FC236}">
              <a16:creationId xmlns:a16="http://schemas.microsoft.com/office/drawing/2014/main" id="{00000000-0008-0000-0700-0000A3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43,591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76" name="正方形/長方形 675">
          <a:extLst>
            <a:ext uri="{FF2B5EF4-FFF2-40B4-BE49-F238E27FC236}">
              <a16:creationId xmlns:a16="http://schemas.microsoft.com/office/drawing/2014/main" id="{00000000-0008-0000-0700-0000A4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77" name="正方形/長方形 676">
          <a:extLst>
            <a:ext uri="{FF2B5EF4-FFF2-40B4-BE49-F238E27FC236}">
              <a16:creationId xmlns:a16="http://schemas.microsoft.com/office/drawing/2014/main" id="{00000000-0008-0000-0700-0000A5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51,551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78" name="正方形/長方形 677">
          <a:extLst>
            <a:ext uri="{FF2B5EF4-FFF2-40B4-BE49-F238E27FC236}">
              <a16:creationId xmlns:a16="http://schemas.microsoft.com/office/drawing/2014/main" id="{00000000-0008-0000-0700-0000A6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79" name="テキスト ボックス 678">
          <a:extLst>
            <a:ext uri="{FF2B5EF4-FFF2-40B4-BE49-F238E27FC236}">
              <a16:creationId xmlns:a16="http://schemas.microsoft.com/office/drawing/2014/main" id="{00000000-0008-0000-0700-0000A7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80" name="直線コネクタ 679">
          <a:extLst>
            <a:ext uri="{FF2B5EF4-FFF2-40B4-BE49-F238E27FC236}">
              <a16:creationId xmlns:a16="http://schemas.microsoft.com/office/drawing/2014/main" id="{00000000-0008-0000-0700-0000A8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98</xdr:row>
      <xdr:rowOff>139700</xdr:rowOff>
    </xdr:from>
    <xdr:to>
      <xdr:col>89</xdr:col>
      <xdr:colOff>177800</xdr:colOff>
      <xdr:row>98</xdr:row>
      <xdr:rowOff>139700</xdr:rowOff>
    </xdr:to>
    <xdr:cxnSp macro="">
      <xdr:nvCxnSpPr>
        <xdr:cNvPr id="681" name="直線コネクタ 680">
          <a:extLst>
            <a:ext uri="{FF2B5EF4-FFF2-40B4-BE49-F238E27FC236}">
              <a16:creationId xmlns:a16="http://schemas.microsoft.com/office/drawing/2014/main" id="{00000000-0008-0000-0700-0000A9020000}"/>
            </a:ext>
          </a:extLst>
        </xdr:cNvPr>
        <xdr:cNvCxnSpPr/>
      </xdr:nvCxnSpPr>
      <xdr:spPr>
        <a:xfrm>
          <a:off x="12446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97</xdr:row>
      <xdr:rowOff>168927</xdr:rowOff>
    </xdr:from>
    <xdr:ext cx="248786" cy="259045"/>
    <xdr:sp macro="" textlink="">
      <xdr:nvSpPr>
        <xdr:cNvPr id="682" name="テキスト ボックス 681">
          <a:extLst>
            <a:ext uri="{FF2B5EF4-FFF2-40B4-BE49-F238E27FC236}">
              <a16:creationId xmlns:a16="http://schemas.microsoft.com/office/drawing/2014/main" id="{00000000-0008-0000-0700-0000AA020000}"/>
            </a:ext>
          </a:extLst>
        </xdr:cNvPr>
        <xdr:cNvSpPr txBox="1"/>
      </xdr:nvSpPr>
      <xdr:spPr>
        <a:xfrm>
          <a:off x="12197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96</xdr:row>
      <xdr:rowOff>25400</xdr:rowOff>
    </xdr:from>
    <xdr:to>
      <xdr:col>89</xdr:col>
      <xdr:colOff>177800</xdr:colOff>
      <xdr:row>96</xdr:row>
      <xdr:rowOff>25400</xdr:rowOff>
    </xdr:to>
    <xdr:cxnSp macro="">
      <xdr:nvCxnSpPr>
        <xdr:cNvPr id="683" name="直線コネクタ 682">
          <a:extLst>
            <a:ext uri="{FF2B5EF4-FFF2-40B4-BE49-F238E27FC236}">
              <a16:creationId xmlns:a16="http://schemas.microsoft.com/office/drawing/2014/main" id="{00000000-0008-0000-0700-0000AB020000}"/>
            </a:ext>
          </a:extLst>
        </xdr:cNvPr>
        <xdr:cNvCxnSpPr/>
      </xdr:nvCxnSpPr>
      <xdr:spPr>
        <a:xfrm>
          <a:off x="12446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95</xdr:row>
      <xdr:rowOff>54627</xdr:rowOff>
    </xdr:from>
    <xdr:ext cx="595419" cy="259045"/>
    <xdr:sp macro="" textlink="">
      <xdr:nvSpPr>
        <xdr:cNvPr id="684" name="テキスト ボックス 683">
          <a:extLst>
            <a:ext uri="{FF2B5EF4-FFF2-40B4-BE49-F238E27FC236}">
              <a16:creationId xmlns:a16="http://schemas.microsoft.com/office/drawing/2014/main" id="{00000000-0008-0000-0700-0000AC020000}"/>
            </a:ext>
          </a:extLst>
        </xdr:cNvPr>
        <xdr:cNvSpPr txBox="1"/>
      </xdr:nvSpPr>
      <xdr:spPr>
        <a:xfrm>
          <a:off x="11850581" y="16342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93</xdr:row>
      <xdr:rowOff>82550</xdr:rowOff>
    </xdr:from>
    <xdr:to>
      <xdr:col>89</xdr:col>
      <xdr:colOff>177800</xdr:colOff>
      <xdr:row>93</xdr:row>
      <xdr:rowOff>82550</xdr:rowOff>
    </xdr:to>
    <xdr:cxnSp macro="">
      <xdr:nvCxnSpPr>
        <xdr:cNvPr id="685" name="直線コネクタ 684">
          <a:extLst>
            <a:ext uri="{FF2B5EF4-FFF2-40B4-BE49-F238E27FC236}">
              <a16:creationId xmlns:a16="http://schemas.microsoft.com/office/drawing/2014/main" id="{00000000-0008-0000-0700-0000AD020000}"/>
            </a:ext>
          </a:extLst>
        </xdr:cNvPr>
        <xdr:cNvCxnSpPr/>
      </xdr:nvCxnSpPr>
      <xdr:spPr>
        <a:xfrm>
          <a:off x="12446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92</xdr:row>
      <xdr:rowOff>111777</xdr:rowOff>
    </xdr:from>
    <xdr:ext cx="595419" cy="259045"/>
    <xdr:sp macro="" textlink="">
      <xdr:nvSpPr>
        <xdr:cNvPr id="686" name="テキスト ボックス 685">
          <a:extLst>
            <a:ext uri="{FF2B5EF4-FFF2-40B4-BE49-F238E27FC236}">
              <a16:creationId xmlns:a16="http://schemas.microsoft.com/office/drawing/2014/main" id="{00000000-0008-0000-0700-0000AE020000}"/>
            </a:ext>
          </a:extLst>
        </xdr:cNvPr>
        <xdr:cNvSpPr txBox="1"/>
      </xdr:nvSpPr>
      <xdr:spPr>
        <a:xfrm>
          <a:off x="11850581" y="15885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139700</xdr:rowOff>
    </xdr:from>
    <xdr:to>
      <xdr:col>89</xdr:col>
      <xdr:colOff>177800</xdr:colOff>
      <xdr:row>90</xdr:row>
      <xdr:rowOff>139700</xdr:rowOff>
    </xdr:to>
    <xdr:cxnSp macro="">
      <xdr:nvCxnSpPr>
        <xdr:cNvPr id="687" name="直線コネクタ 686">
          <a:extLst>
            <a:ext uri="{FF2B5EF4-FFF2-40B4-BE49-F238E27FC236}">
              <a16:creationId xmlns:a16="http://schemas.microsoft.com/office/drawing/2014/main" id="{00000000-0008-0000-0700-0000AF020000}"/>
            </a:ext>
          </a:extLst>
        </xdr:cNvPr>
        <xdr:cNvCxnSpPr/>
      </xdr:nvCxnSpPr>
      <xdr:spPr>
        <a:xfrm>
          <a:off x="12446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168927</xdr:rowOff>
    </xdr:from>
    <xdr:ext cx="595419" cy="259045"/>
    <xdr:sp macro="" textlink="">
      <xdr:nvSpPr>
        <xdr:cNvPr id="688" name="テキスト ボックス 687">
          <a:extLst>
            <a:ext uri="{FF2B5EF4-FFF2-40B4-BE49-F238E27FC236}">
              <a16:creationId xmlns:a16="http://schemas.microsoft.com/office/drawing/2014/main" id="{00000000-0008-0000-0700-0000B0020000}"/>
            </a:ext>
          </a:extLst>
        </xdr:cNvPr>
        <xdr:cNvSpPr txBox="1"/>
      </xdr:nvSpPr>
      <xdr:spPr>
        <a:xfrm>
          <a:off x="11850581" y="15427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89" name="直線コネクタ 688">
          <a:extLst>
            <a:ext uri="{FF2B5EF4-FFF2-40B4-BE49-F238E27FC236}">
              <a16:creationId xmlns:a16="http://schemas.microsoft.com/office/drawing/2014/main" id="{00000000-0008-0000-0700-0000B1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90" name="テキスト ボックス 689">
          <a:extLst>
            <a:ext uri="{FF2B5EF4-FFF2-40B4-BE49-F238E27FC236}">
              <a16:creationId xmlns:a16="http://schemas.microsoft.com/office/drawing/2014/main" id="{00000000-0008-0000-0700-0000B2020000}"/>
            </a:ext>
          </a:extLst>
        </xdr:cNvPr>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91" name="公債費グラフ枠">
          <a:extLst>
            <a:ext uri="{FF2B5EF4-FFF2-40B4-BE49-F238E27FC236}">
              <a16:creationId xmlns:a16="http://schemas.microsoft.com/office/drawing/2014/main" id="{00000000-0008-0000-0700-0000B3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90</xdr:row>
      <xdr:rowOff>165429</xdr:rowOff>
    </xdr:from>
    <xdr:to>
      <xdr:col>85</xdr:col>
      <xdr:colOff>126364</xdr:colOff>
      <xdr:row>98</xdr:row>
      <xdr:rowOff>65349</xdr:rowOff>
    </xdr:to>
    <xdr:cxnSp macro="">
      <xdr:nvCxnSpPr>
        <xdr:cNvPr id="692" name="直線コネクタ 691">
          <a:extLst>
            <a:ext uri="{FF2B5EF4-FFF2-40B4-BE49-F238E27FC236}">
              <a16:creationId xmlns:a16="http://schemas.microsoft.com/office/drawing/2014/main" id="{00000000-0008-0000-0700-0000B4020000}"/>
            </a:ext>
          </a:extLst>
        </xdr:cNvPr>
        <xdr:cNvCxnSpPr/>
      </xdr:nvCxnSpPr>
      <xdr:spPr>
        <a:xfrm flipV="1">
          <a:off x="16317595" y="15595929"/>
          <a:ext cx="1269" cy="12715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69176</xdr:rowOff>
    </xdr:from>
    <xdr:ext cx="534377" cy="259045"/>
    <xdr:sp macro="" textlink="">
      <xdr:nvSpPr>
        <xdr:cNvPr id="693" name="公債費最小値テキスト">
          <a:extLst>
            <a:ext uri="{FF2B5EF4-FFF2-40B4-BE49-F238E27FC236}">
              <a16:creationId xmlns:a16="http://schemas.microsoft.com/office/drawing/2014/main" id="{00000000-0008-0000-0700-0000B5020000}"/>
            </a:ext>
          </a:extLst>
        </xdr:cNvPr>
        <xdr:cNvSpPr txBox="1"/>
      </xdr:nvSpPr>
      <xdr:spPr>
        <a:xfrm>
          <a:off x="16370300" y="168712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32,524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98</xdr:row>
      <xdr:rowOff>65349</xdr:rowOff>
    </xdr:from>
    <xdr:to>
      <xdr:col>86</xdr:col>
      <xdr:colOff>25400</xdr:colOff>
      <xdr:row>98</xdr:row>
      <xdr:rowOff>65349</xdr:rowOff>
    </xdr:to>
    <xdr:cxnSp macro="">
      <xdr:nvCxnSpPr>
        <xdr:cNvPr id="694" name="直線コネクタ 693">
          <a:extLst>
            <a:ext uri="{FF2B5EF4-FFF2-40B4-BE49-F238E27FC236}">
              <a16:creationId xmlns:a16="http://schemas.microsoft.com/office/drawing/2014/main" id="{00000000-0008-0000-0700-0000B6020000}"/>
            </a:ext>
          </a:extLst>
        </xdr:cNvPr>
        <xdr:cNvCxnSpPr/>
      </xdr:nvCxnSpPr>
      <xdr:spPr>
        <a:xfrm>
          <a:off x="16230600" y="1686744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89</xdr:row>
      <xdr:rowOff>112106</xdr:rowOff>
    </xdr:from>
    <xdr:ext cx="599010" cy="259045"/>
    <xdr:sp macro="" textlink="">
      <xdr:nvSpPr>
        <xdr:cNvPr id="695" name="公債費最大値テキスト">
          <a:extLst>
            <a:ext uri="{FF2B5EF4-FFF2-40B4-BE49-F238E27FC236}">
              <a16:creationId xmlns:a16="http://schemas.microsoft.com/office/drawing/2014/main" id="{00000000-0008-0000-0700-0000B7020000}"/>
            </a:ext>
          </a:extLst>
        </xdr:cNvPr>
        <xdr:cNvSpPr txBox="1"/>
      </xdr:nvSpPr>
      <xdr:spPr>
        <a:xfrm>
          <a:off x="16370300" y="1537115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588,745</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90</xdr:row>
      <xdr:rowOff>165429</xdr:rowOff>
    </xdr:from>
    <xdr:to>
      <xdr:col>86</xdr:col>
      <xdr:colOff>25400</xdr:colOff>
      <xdr:row>90</xdr:row>
      <xdr:rowOff>165429</xdr:rowOff>
    </xdr:to>
    <xdr:cxnSp macro="">
      <xdr:nvCxnSpPr>
        <xdr:cNvPr id="696" name="直線コネクタ 695">
          <a:extLst>
            <a:ext uri="{FF2B5EF4-FFF2-40B4-BE49-F238E27FC236}">
              <a16:creationId xmlns:a16="http://schemas.microsoft.com/office/drawing/2014/main" id="{00000000-0008-0000-0700-0000B8020000}"/>
            </a:ext>
          </a:extLst>
        </xdr:cNvPr>
        <xdr:cNvCxnSpPr/>
      </xdr:nvCxnSpPr>
      <xdr:spPr>
        <a:xfrm>
          <a:off x="16230600" y="155959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97</xdr:row>
      <xdr:rowOff>18386</xdr:rowOff>
    </xdr:from>
    <xdr:to>
      <xdr:col>85</xdr:col>
      <xdr:colOff>127000</xdr:colOff>
      <xdr:row>97</xdr:row>
      <xdr:rowOff>28966</xdr:rowOff>
    </xdr:to>
    <xdr:cxnSp macro="">
      <xdr:nvCxnSpPr>
        <xdr:cNvPr id="697" name="直線コネクタ 696">
          <a:extLst>
            <a:ext uri="{FF2B5EF4-FFF2-40B4-BE49-F238E27FC236}">
              <a16:creationId xmlns:a16="http://schemas.microsoft.com/office/drawing/2014/main" id="{00000000-0008-0000-0700-0000B9020000}"/>
            </a:ext>
          </a:extLst>
        </xdr:cNvPr>
        <xdr:cNvCxnSpPr/>
      </xdr:nvCxnSpPr>
      <xdr:spPr>
        <a:xfrm>
          <a:off x="15481300" y="16649036"/>
          <a:ext cx="838200" cy="105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97</xdr:row>
      <xdr:rowOff>62627</xdr:rowOff>
    </xdr:from>
    <xdr:ext cx="534377" cy="259045"/>
    <xdr:sp macro="" textlink="">
      <xdr:nvSpPr>
        <xdr:cNvPr id="698" name="公債費平均値テキスト">
          <a:extLst>
            <a:ext uri="{FF2B5EF4-FFF2-40B4-BE49-F238E27FC236}">
              <a16:creationId xmlns:a16="http://schemas.microsoft.com/office/drawing/2014/main" id="{00000000-0008-0000-0700-0000BA020000}"/>
            </a:ext>
          </a:extLst>
        </xdr:cNvPr>
        <xdr:cNvSpPr txBox="1"/>
      </xdr:nvSpPr>
      <xdr:spPr>
        <a:xfrm>
          <a:off x="16370300" y="1669327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77,056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84200</xdr:rowOff>
    </xdr:from>
    <xdr:to>
      <xdr:col>85</xdr:col>
      <xdr:colOff>177800</xdr:colOff>
      <xdr:row>98</xdr:row>
      <xdr:rowOff>14350</xdr:rowOff>
    </xdr:to>
    <xdr:sp macro="" textlink="">
      <xdr:nvSpPr>
        <xdr:cNvPr id="699" name="フローチャート: 判断 698">
          <a:extLst>
            <a:ext uri="{FF2B5EF4-FFF2-40B4-BE49-F238E27FC236}">
              <a16:creationId xmlns:a16="http://schemas.microsoft.com/office/drawing/2014/main" id="{00000000-0008-0000-0700-0000BB020000}"/>
            </a:ext>
          </a:extLst>
        </xdr:cNvPr>
        <xdr:cNvSpPr/>
      </xdr:nvSpPr>
      <xdr:spPr>
        <a:xfrm>
          <a:off x="16268700" y="16714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97</xdr:row>
      <xdr:rowOff>18386</xdr:rowOff>
    </xdr:from>
    <xdr:to>
      <xdr:col>81</xdr:col>
      <xdr:colOff>50800</xdr:colOff>
      <xdr:row>97</xdr:row>
      <xdr:rowOff>24181</xdr:rowOff>
    </xdr:to>
    <xdr:cxnSp macro="">
      <xdr:nvCxnSpPr>
        <xdr:cNvPr id="700" name="直線コネクタ 699">
          <a:extLst>
            <a:ext uri="{FF2B5EF4-FFF2-40B4-BE49-F238E27FC236}">
              <a16:creationId xmlns:a16="http://schemas.microsoft.com/office/drawing/2014/main" id="{00000000-0008-0000-0700-0000BC020000}"/>
            </a:ext>
          </a:extLst>
        </xdr:cNvPr>
        <xdr:cNvCxnSpPr/>
      </xdr:nvCxnSpPr>
      <xdr:spPr>
        <a:xfrm flipV="1">
          <a:off x="14592300" y="16649036"/>
          <a:ext cx="889000" cy="57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97</xdr:row>
      <xdr:rowOff>83578</xdr:rowOff>
    </xdr:from>
    <xdr:to>
      <xdr:col>81</xdr:col>
      <xdr:colOff>101600</xdr:colOff>
      <xdr:row>98</xdr:row>
      <xdr:rowOff>13728</xdr:rowOff>
    </xdr:to>
    <xdr:sp macro="" textlink="">
      <xdr:nvSpPr>
        <xdr:cNvPr id="701" name="フローチャート: 判断 700">
          <a:extLst>
            <a:ext uri="{FF2B5EF4-FFF2-40B4-BE49-F238E27FC236}">
              <a16:creationId xmlns:a16="http://schemas.microsoft.com/office/drawing/2014/main" id="{00000000-0008-0000-0700-0000BD020000}"/>
            </a:ext>
          </a:extLst>
        </xdr:cNvPr>
        <xdr:cNvSpPr/>
      </xdr:nvSpPr>
      <xdr:spPr>
        <a:xfrm>
          <a:off x="15430500" y="167142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98</xdr:row>
      <xdr:rowOff>4855</xdr:rowOff>
    </xdr:from>
    <xdr:ext cx="534377" cy="259045"/>
    <xdr:sp macro="" textlink="">
      <xdr:nvSpPr>
        <xdr:cNvPr id="702" name="テキスト ボックス 701">
          <a:extLst>
            <a:ext uri="{FF2B5EF4-FFF2-40B4-BE49-F238E27FC236}">
              <a16:creationId xmlns:a16="http://schemas.microsoft.com/office/drawing/2014/main" id="{00000000-0008-0000-0700-0000BE020000}"/>
            </a:ext>
          </a:extLst>
        </xdr:cNvPr>
        <xdr:cNvSpPr txBox="1"/>
      </xdr:nvSpPr>
      <xdr:spPr>
        <a:xfrm>
          <a:off x="15214111" y="168069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77,328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97</xdr:row>
      <xdr:rowOff>24181</xdr:rowOff>
    </xdr:from>
    <xdr:to>
      <xdr:col>76</xdr:col>
      <xdr:colOff>114300</xdr:colOff>
      <xdr:row>97</xdr:row>
      <xdr:rowOff>37497</xdr:rowOff>
    </xdr:to>
    <xdr:cxnSp macro="">
      <xdr:nvCxnSpPr>
        <xdr:cNvPr id="703" name="直線コネクタ 702">
          <a:extLst>
            <a:ext uri="{FF2B5EF4-FFF2-40B4-BE49-F238E27FC236}">
              <a16:creationId xmlns:a16="http://schemas.microsoft.com/office/drawing/2014/main" id="{00000000-0008-0000-0700-0000BF020000}"/>
            </a:ext>
          </a:extLst>
        </xdr:cNvPr>
        <xdr:cNvCxnSpPr/>
      </xdr:nvCxnSpPr>
      <xdr:spPr>
        <a:xfrm flipV="1">
          <a:off x="13703300" y="16654831"/>
          <a:ext cx="889000" cy="133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97</xdr:row>
      <xdr:rowOff>83055</xdr:rowOff>
    </xdr:from>
    <xdr:to>
      <xdr:col>76</xdr:col>
      <xdr:colOff>165100</xdr:colOff>
      <xdr:row>98</xdr:row>
      <xdr:rowOff>13205</xdr:rowOff>
    </xdr:to>
    <xdr:sp macro="" textlink="">
      <xdr:nvSpPr>
        <xdr:cNvPr id="704" name="フローチャート: 判断 703">
          <a:extLst>
            <a:ext uri="{FF2B5EF4-FFF2-40B4-BE49-F238E27FC236}">
              <a16:creationId xmlns:a16="http://schemas.microsoft.com/office/drawing/2014/main" id="{00000000-0008-0000-0700-0000C0020000}"/>
            </a:ext>
          </a:extLst>
        </xdr:cNvPr>
        <xdr:cNvSpPr/>
      </xdr:nvSpPr>
      <xdr:spPr>
        <a:xfrm>
          <a:off x="14541500" y="167137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98</xdr:row>
      <xdr:rowOff>4332</xdr:rowOff>
    </xdr:from>
    <xdr:ext cx="534377" cy="259045"/>
    <xdr:sp macro="" textlink="">
      <xdr:nvSpPr>
        <xdr:cNvPr id="705" name="テキスト ボックス 704">
          <a:extLst>
            <a:ext uri="{FF2B5EF4-FFF2-40B4-BE49-F238E27FC236}">
              <a16:creationId xmlns:a16="http://schemas.microsoft.com/office/drawing/2014/main" id="{00000000-0008-0000-0700-0000C1020000}"/>
            </a:ext>
          </a:extLst>
        </xdr:cNvPr>
        <xdr:cNvSpPr txBox="1"/>
      </xdr:nvSpPr>
      <xdr:spPr>
        <a:xfrm>
          <a:off x="14325111" y="168064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77,557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97</xdr:row>
      <xdr:rowOff>37497</xdr:rowOff>
    </xdr:from>
    <xdr:to>
      <xdr:col>71</xdr:col>
      <xdr:colOff>177800</xdr:colOff>
      <xdr:row>97</xdr:row>
      <xdr:rowOff>54144</xdr:rowOff>
    </xdr:to>
    <xdr:cxnSp macro="">
      <xdr:nvCxnSpPr>
        <xdr:cNvPr id="706" name="直線コネクタ 705">
          <a:extLst>
            <a:ext uri="{FF2B5EF4-FFF2-40B4-BE49-F238E27FC236}">
              <a16:creationId xmlns:a16="http://schemas.microsoft.com/office/drawing/2014/main" id="{00000000-0008-0000-0700-0000C2020000}"/>
            </a:ext>
          </a:extLst>
        </xdr:cNvPr>
        <xdr:cNvCxnSpPr/>
      </xdr:nvCxnSpPr>
      <xdr:spPr>
        <a:xfrm flipV="1">
          <a:off x="12814300" y="16668147"/>
          <a:ext cx="889000" cy="166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97</xdr:row>
      <xdr:rowOff>88824</xdr:rowOff>
    </xdr:from>
    <xdr:to>
      <xdr:col>72</xdr:col>
      <xdr:colOff>38100</xdr:colOff>
      <xdr:row>98</xdr:row>
      <xdr:rowOff>18974</xdr:rowOff>
    </xdr:to>
    <xdr:sp macro="" textlink="">
      <xdr:nvSpPr>
        <xdr:cNvPr id="707" name="フローチャート: 判断 706">
          <a:extLst>
            <a:ext uri="{FF2B5EF4-FFF2-40B4-BE49-F238E27FC236}">
              <a16:creationId xmlns:a16="http://schemas.microsoft.com/office/drawing/2014/main" id="{00000000-0008-0000-0700-0000C3020000}"/>
            </a:ext>
          </a:extLst>
        </xdr:cNvPr>
        <xdr:cNvSpPr/>
      </xdr:nvSpPr>
      <xdr:spPr>
        <a:xfrm>
          <a:off x="13652500" y="167194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98</xdr:row>
      <xdr:rowOff>10101</xdr:rowOff>
    </xdr:from>
    <xdr:ext cx="534377" cy="259045"/>
    <xdr:sp macro="" textlink="">
      <xdr:nvSpPr>
        <xdr:cNvPr id="708" name="テキスト ボックス 707">
          <a:extLst>
            <a:ext uri="{FF2B5EF4-FFF2-40B4-BE49-F238E27FC236}">
              <a16:creationId xmlns:a16="http://schemas.microsoft.com/office/drawing/2014/main" id="{00000000-0008-0000-0700-0000C4020000}"/>
            </a:ext>
          </a:extLst>
        </xdr:cNvPr>
        <xdr:cNvSpPr txBox="1"/>
      </xdr:nvSpPr>
      <xdr:spPr>
        <a:xfrm>
          <a:off x="13436111" y="168122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75,033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99146</xdr:rowOff>
    </xdr:from>
    <xdr:to>
      <xdr:col>67</xdr:col>
      <xdr:colOff>101600</xdr:colOff>
      <xdr:row>98</xdr:row>
      <xdr:rowOff>29296</xdr:rowOff>
    </xdr:to>
    <xdr:sp macro="" textlink="">
      <xdr:nvSpPr>
        <xdr:cNvPr id="709" name="フローチャート: 判断 708">
          <a:extLst>
            <a:ext uri="{FF2B5EF4-FFF2-40B4-BE49-F238E27FC236}">
              <a16:creationId xmlns:a16="http://schemas.microsoft.com/office/drawing/2014/main" id="{00000000-0008-0000-0700-0000C5020000}"/>
            </a:ext>
          </a:extLst>
        </xdr:cNvPr>
        <xdr:cNvSpPr/>
      </xdr:nvSpPr>
      <xdr:spPr>
        <a:xfrm>
          <a:off x="12763500" y="167297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98</xdr:row>
      <xdr:rowOff>20423</xdr:rowOff>
    </xdr:from>
    <xdr:ext cx="534377" cy="259045"/>
    <xdr:sp macro="" textlink="">
      <xdr:nvSpPr>
        <xdr:cNvPr id="710" name="テキスト ボックス 709">
          <a:extLst>
            <a:ext uri="{FF2B5EF4-FFF2-40B4-BE49-F238E27FC236}">
              <a16:creationId xmlns:a16="http://schemas.microsoft.com/office/drawing/2014/main" id="{00000000-0008-0000-0700-0000C6020000}"/>
            </a:ext>
          </a:extLst>
        </xdr:cNvPr>
        <xdr:cNvSpPr txBox="1"/>
      </xdr:nvSpPr>
      <xdr:spPr>
        <a:xfrm>
          <a:off x="12547111" y="168225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70,518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711" name="テキスト ボックス 710">
          <a:extLst>
            <a:ext uri="{FF2B5EF4-FFF2-40B4-BE49-F238E27FC236}">
              <a16:creationId xmlns:a16="http://schemas.microsoft.com/office/drawing/2014/main" id="{00000000-0008-0000-0700-0000C7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712" name="テキスト ボックス 711">
          <a:extLst>
            <a:ext uri="{FF2B5EF4-FFF2-40B4-BE49-F238E27FC236}">
              <a16:creationId xmlns:a16="http://schemas.microsoft.com/office/drawing/2014/main" id="{00000000-0008-0000-0700-0000C8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13" name="テキスト ボックス 712">
          <a:extLst>
            <a:ext uri="{FF2B5EF4-FFF2-40B4-BE49-F238E27FC236}">
              <a16:creationId xmlns:a16="http://schemas.microsoft.com/office/drawing/2014/main" id="{00000000-0008-0000-0700-0000C9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14" name="テキスト ボックス 713">
          <a:extLst>
            <a:ext uri="{FF2B5EF4-FFF2-40B4-BE49-F238E27FC236}">
              <a16:creationId xmlns:a16="http://schemas.microsoft.com/office/drawing/2014/main" id="{00000000-0008-0000-0700-0000CA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15" name="テキスト ボックス 714">
          <a:extLst>
            <a:ext uri="{FF2B5EF4-FFF2-40B4-BE49-F238E27FC236}">
              <a16:creationId xmlns:a16="http://schemas.microsoft.com/office/drawing/2014/main" id="{00000000-0008-0000-0700-0000CB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96</xdr:row>
      <xdr:rowOff>149616</xdr:rowOff>
    </xdr:from>
    <xdr:to>
      <xdr:col>85</xdr:col>
      <xdr:colOff>177800</xdr:colOff>
      <xdr:row>97</xdr:row>
      <xdr:rowOff>79766</xdr:rowOff>
    </xdr:to>
    <xdr:sp macro="" textlink="">
      <xdr:nvSpPr>
        <xdr:cNvPr id="716" name="楕円 715">
          <a:extLst>
            <a:ext uri="{FF2B5EF4-FFF2-40B4-BE49-F238E27FC236}">
              <a16:creationId xmlns:a16="http://schemas.microsoft.com/office/drawing/2014/main" id="{00000000-0008-0000-0700-0000CC020000}"/>
            </a:ext>
          </a:extLst>
        </xdr:cNvPr>
        <xdr:cNvSpPr/>
      </xdr:nvSpPr>
      <xdr:spPr>
        <a:xfrm>
          <a:off x="16268700" y="166088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96</xdr:row>
      <xdr:rowOff>1043</xdr:rowOff>
    </xdr:from>
    <xdr:ext cx="599010" cy="259045"/>
    <xdr:sp macro="" textlink="">
      <xdr:nvSpPr>
        <xdr:cNvPr id="717" name="公債費該当値テキスト">
          <a:extLst>
            <a:ext uri="{FF2B5EF4-FFF2-40B4-BE49-F238E27FC236}">
              <a16:creationId xmlns:a16="http://schemas.microsoft.com/office/drawing/2014/main" id="{00000000-0008-0000-0700-0000CD020000}"/>
            </a:ext>
          </a:extLst>
        </xdr:cNvPr>
        <xdr:cNvSpPr txBox="1"/>
      </xdr:nvSpPr>
      <xdr:spPr>
        <a:xfrm>
          <a:off x="16370300" y="1646024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123,440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96</xdr:row>
      <xdr:rowOff>139036</xdr:rowOff>
    </xdr:from>
    <xdr:to>
      <xdr:col>81</xdr:col>
      <xdr:colOff>101600</xdr:colOff>
      <xdr:row>97</xdr:row>
      <xdr:rowOff>69186</xdr:rowOff>
    </xdr:to>
    <xdr:sp macro="" textlink="">
      <xdr:nvSpPr>
        <xdr:cNvPr id="718" name="楕円 717">
          <a:extLst>
            <a:ext uri="{FF2B5EF4-FFF2-40B4-BE49-F238E27FC236}">
              <a16:creationId xmlns:a16="http://schemas.microsoft.com/office/drawing/2014/main" id="{00000000-0008-0000-0700-0000CE020000}"/>
            </a:ext>
          </a:extLst>
        </xdr:cNvPr>
        <xdr:cNvSpPr/>
      </xdr:nvSpPr>
      <xdr:spPr>
        <a:xfrm>
          <a:off x="15430500" y="165982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95</xdr:row>
      <xdr:rowOff>85713</xdr:rowOff>
    </xdr:from>
    <xdr:ext cx="599010" cy="259045"/>
    <xdr:sp macro="" textlink="">
      <xdr:nvSpPr>
        <xdr:cNvPr id="719" name="テキスト ボックス 718">
          <a:extLst>
            <a:ext uri="{FF2B5EF4-FFF2-40B4-BE49-F238E27FC236}">
              <a16:creationId xmlns:a16="http://schemas.microsoft.com/office/drawing/2014/main" id="{00000000-0008-0000-0700-0000CF020000}"/>
            </a:ext>
          </a:extLst>
        </xdr:cNvPr>
        <xdr:cNvSpPr txBox="1"/>
      </xdr:nvSpPr>
      <xdr:spPr>
        <a:xfrm>
          <a:off x="15181795" y="1637346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128,068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96</xdr:row>
      <xdr:rowOff>144831</xdr:rowOff>
    </xdr:from>
    <xdr:to>
      <xdr:col>76</xdr:col>
      <xdr:colOff>165100</xdr:colOff>
      <xdr:row>97</xdr:row>
      <xdr:rowOff>74981</xdr:rowOff>
    </xdr:to>
    <xdr:sp macro="" textlink="">
      <xdr:nvSpPr>
        <xdr:cNvPr id="720" name="楕円 719">
          <a:extLst>
            <a:ext uri="{FF2B5EF4-FFF2-40B4-BE49-F238E27FC236}">
              <a16:creationId xmlns:a16="http://schemas.microsoft.com/office/drawing/2014/main" id="{00000000-0008-0000-0700-0000D0020000}"/>
            </a:ext>
          </a:extLst>
        </xdr:cNvPr>
        <xdr:cNvSpPr/>
      </xdr:nvSpPr>
      <xdr:spPr>
        <a:xfrm>
          <a:off x="14541500" y="166040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95</xdr:row>
      <xdr:rowOff>91508</xdr:rowOff>
    </xdr:from>
    <xdr:ext cx="599010" cy="259045"/>
    <xdr:sp macro="" textlink="">
      <xdr:nvSpPr>
        <xdr:cNvPr id="721" name="テキスト ボックス 720">
          <a:extLst>
            <a:ext uri="{FF2B5EF4-FFF2-40B4-BE49-F238E27FC236}">
              <a16:creationId xmlns:a16="http://schemas.microsoft.com/office/drawing/2014/main" id="{00000000-0008-0000-0700-0000D1020000}"/>
            </a:ext>
          </a:extLst>
        </xdr:cNvPr>
        <xdr:cNvSpPr txBox="1"/>
      </xdr:nvSpPr>
      <xdr:spPr>
        <a:xfrm>
          <a:off x="14292795" y="1637925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125,533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96</xdr:row>
      <xdr:rowOff>158147</xdr:rowOff>
    </xdr:from>
    <xdr:to>
      <xdr:col>72</xdr:col>
      <xdr:colOff>38100</xdr:colOff>
      <xdr:row>97</xdr:row>
      <xdr:rowOff>88297</xdr:rowOff>
    </xdr:to>
    <xdr:sp macro="" textlink="">
      <xdr:nvSpPr>
        <xdr:cNvPr id="722" name="楕円 721">
          <a:extLst>
            <a:ext uri="{FF2B5EF4-FFF2-40B4-BE49-F238E27FC236}">
              <a16:creationId xmlns:a16="http://schemas.microsoft.com/office/drawing/2014/main" id="{00000000-0008-0000-0700-0000D2020000}"/>
            </a:ext>
          </a:extLst>
        </xdr:cNvPr>
        <xdr:cNvSpPr/>
      </xdr:nvSpPr>
      <xdr:spPr>
        <a:xfrm>
          <a:off x="13652500" y="166173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95</xdr:row>
      <xdr:rowOff>104824</xdr:rowOff>
    </xdr:from>
    <xdr:ext cx="599010" cy="259045"/>
    <xdr:sp macro="" textlink="">
      <xdr:nvSpPr>
        <xdr:cNvPr id="723" name="テキスト ボックス 722">
          <a:extLst>
            <a:ext uri="{FF2B5EF4-FFF2-40B4-BE49-F238E27FC236}">
              <a16:creationId xmlns:a16="http://schemas.microsoft.com/office/drawing/2014/main" id="{00000000-0008-0000-0700-0000D3020000}"/>
            </a:ext>
          </a:extLst>
        </xdr:cNvPr>
        <xdr:cNvSpPr txBox="1"/>
      </xdr:nvSpPr>
      <xdr:spPr>
        <a:xfrm>
          <a:off x="13403795" y="1639257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119,708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3344</xdr:rowOff>
    </xdr:from>
    <xdr:to>
      <xdr:col>67</xdr:col>
      <xdr:colOff>101600</xdr:colOff>
      <xdr:row>97</xdr:row>
      <xdr:rowOff>104944</xdr:rowOff>
    </xdr:to>
    <xdr:sp macro="" textlink="">
      <xdr:nvSpPr>
        <xdr:cNvPr id="724" name="楕円 723">
          <a:extLst>
            <a:ext uri="{FF2B5EF4-FFF2-40B4-BE49-F238E27FC236}">
              <a16:creationId xmlns:a16="http://schemas.microsoft.com/office/drawing/2014/main" id="{00000000-0008-0000-0700-0000D4020000}"/>
            </a:ext>
          </a:extLst>
        </xdr:cNvPr>
        <xdr:cNvSpPr/>
      </xdr:nvSpPr>
      <xdr:spPr>
        <a:xfrm>
          <a:off x="12763500" y="166339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132295</xdr:colOff>
      <xdr:row>95</xdr:row>
      <xdr:rowOff>121471</xdr:rowOff>
    </xdr:from>
    <xdr:ext cx="599010" cy="259045"/>
    <xdr:sp macro="" textlink="">
      <xdr:nvSpPr>
        <xdr:cNvPr id="725" name="テキスト ボックス 724">
          <a:extLst>
            <a:ext uri="{FF2B5EF4-FFF2-40B4-BE49-F238E27FC236}">
              <a16:creationId xmlns:a16="http://schemas.microsoft.com/office/drawing/2014/main" id="{00000000-0008-0000-0700-0000D5020000}"/>
            </a:ext>
          </a:extLst>
        </xdr:cNvPr>
        <xdr:cNvSpPr txBox="1"/>
      </xdr:nvSpPr>
      <xdr:spPr>
        <a:xfrm>
          <a:off x="12514795" y="1640922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112,426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26" name="正方形/長方形 725">
          <a:extLst>
            <a:ext uri="{FF2B5EF4-FFF2-40B4-BE49-F238E27FC236}">
              <a16:creationId xmlns:a16="http://schemas.microsoft.com/office/drawing/2014/main" id="{00000000-0008-0000-0700-0000D6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諸支出金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27" name="正方形/長方形 726">
          <a:extLst>
            <a:ext uri="{FF2B5EF4-FFF2-40B4-BE49-F238E27FC236}">
              <a16:creationId xmlns:a16="http://schemas.microsoft.com/office/drawing/2014/main" id="{00000000-0008-0000-0700-0000D7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28" name="正方形/長方形 727">
          <a:extLst>
            <a:ext uri="{FF2B5EF4-FFF2-40B4-BE49-F238E27FC236}">
              <a16:creationId xmlns:a16="http://schemas.microsoft.com/office/drawing/2014/main" id="{00000000-0008-0000-0700-0000D8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29" name="正方形/長方形 728">
          <a:extLst>
            <a:ext uri="{FF2B5EF4-FFF2-40B4-BE49-F238E27FC236}">
              <a16:creationId xmlns:a16="http://schemas.microsoft.com/office/drawing/2014/main" id="{00000000-0008-0000-0700-0000D9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30" name="正方形/長方形 729">
          <a:extLst>
            <a:ext uri="{FF2B5EF4-FFF2-40B4-BE49-F238E27FC236}">
              <a16:creationId xmlns:a16="http://schemas.microsoft.com/office/drawing/2014/main" id="{00000000-0008-0000-0700-0000DA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31" name="正方形/長方形 730">
          <a:extLst>
            <a:ext uri="{FF2B5EF4-FFF2-40B4-BE49-F238E27FC236}">
              <a16:creationId xmlns:a16="http://schemas.microsoft.com/office/drawing/2014/main" id="{00000000-0008-0000-0700-0000DB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32" name="正方形/長方形 731">
          <a:extLst>
            <a:ext uri="{FF2B5EF4-FFF2-40B4-BE49-F238E27FC236}">
              <a16:creationId xmlns:a16="http://schemas.microsoft.com/office/drawing/2014/main" id="{00000000-0008-0000-0700-0000DC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33" name="正方形/長方形 732">
          <a:extLst>
            <a:ext uri="{FF2B5EF4-FFF2-40B4-BE49-F238E27FC236}">
              <a16:creationId xmlns:a16="http://schemas.microsoft.com/office/drawing/2014/main" id="{00000000-0008-0000-0700-0000DD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34" name="テキスト ボックス 733">
          <a:extLst>
            <a:ext uri="{FF2B5EF4-FFF2-40B4-BE49-F238E27FC236}">
              <a16:creationId xmlns:a16="http://schemas.microsoft.com/office/drawing/2014/main" id="{00000000-0008-0000-0700-0000DE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35" name="直線コネクタ 734">
          <a:extLst>
            <a:ext uri="{FF2B5EF4-FFF2-40B4-BE49-F238E27FC236}">
              <a16:creationId xmlns:a16="http://schemas.microsoft.com/office/drawing/2014/main" id="{00000000-0008-0000-0700-0000DF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98878</xdr:rowOff>
    </xdr:from>
    <xdr:to>
      <xdr:col>120</xdr:col>
      <xdr:colOff>114300</xdr:colOff>
      <xdr:row>39</xdr:row>
      <xdr:rowOff>98878</xdr:rowOff>
    </xdr:to>
    <xdr:cxnSp macro="">
      <xdr:nvCxnSpPr>
        <xdr:cNvPr id="736" name="直線コネクタ 735">
          <a:extLst>
            <a:ext uri="{FF2B5EF4-FFF2-40B4-BE49-F238E27FC236}">
              <a16:creationId xmlns:a16="http://schemas.microsoft.com/office/drawing/2014/main" id="{00000000-0008-0000-0700-0000E0020000}"/>
            </a:ext>
          </a:extLst>
        </xdr:cNvPr>
        <xdr:cNvCxnSpPr/>
      </xdr:nvCxnSpPr>
      <xdr:spPr>
        <a:xfrm>
          <a:off x="18288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128105</xdr:rowOff>
    </xdr:from>
    <xdr:ext cx="248786" cy="259045"/>
    <xdr:sp macro="" textlink="">
      <xdr:nvSpPr>
        <xdr:cNvPr id="737" name="テキスト ボックス 736">
          <a:extLst>
            <a:ext uri="{FF2B5EF4-FFF2-40B4-BE49-F238E27FC236}">
              <a16:creationId xmlns:a16="http://schemas.microsoft.com/office/drawing/2014/main" id="{00000000-0008-0000-0700-0000E1020000}"/>
            </a:ext>
          </a:extLst>
        </xdr:cNvPr>
        <xdr:cNvSpPr txBox="1"/>
      </xdr:nvSpPr>
      <xdr:spPr>
        <a:xfrm>
          <a:off x="18039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115207</xdr:rowOff>
    </xdr:from>
    <xdr:to>
      <xdr:col>120</xdr:col>
      <xdr:colOff>114300</xdr:colOff>
      <xdr:row>37</xdr:row>
      <xdr:rowOff>115207</xdr:rowOff>
    </xdr:to>
    <xdr:cxnSp macro="">
      <xdr:nvCxnSpPr>
        <xdr:cNvPr id="738" name="直線コネクタ 737">
          <a:extLst>
            <a:ext uri="{FF2B5EF4-FFF2-40B4-BE49-F238E27FC236}">
              <a16:creationId xmlns:a16="http://schemas.microsoft.com/office/drawing/2014/main" id="{00000000-0008-0000-0700-0000E2020000}"/>
            </a:ext>
          </a:extLst>
        </xdr:cNvPr>
        <xdr:cNvCxnSpPr/>
      </xdr:nvCxnSpPr>
      <xdr:spPr>
        <a:xfrm>
          <a:off x="18288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36</xdr:row>
      <xdr:rowOff>144434</xdr:rowOff>
    </xdr:from>
    <xdr:ext cx="467179" cy="259045"/>
    <xdr:sp macro="" textlink="">
      <xdr:nvSpPr>
        <xdr:cNvPr id="739" name="テキスト ボックス 738">
          <a:extLst>
            <a:ext uri="{FF2B5EF4-FFF2-40B4-BE49-F238E27FC236}">
              <a16:creationId xmlns:a16="http://schemas.microsoft.com/office/drawing/2014/main" id="{00000000-0008-0000-0700-0000E3020000}"/>
            </a:ext>
          </a:extLst>
        </xdr:cNvPr>
        <xdr:cNvSpPr txBox="1"/>
      </xdr:nvSpPr>
      <xdr:spPr>
        <a:xfrm>
          <a:off x="17820821" y="6316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35</xdr:row>
      <xdr:rowOff>131536</xdr:rowOff>
    </xdr:from>
    <xdr:to>
      <xdr:col>120</xdr:col>
      <xdr:colOff>114300</xdr:colOff>
      <xdr:row>35</xdr:row>
      <xdr:rowOff>131536</xdr:rowOff>
    </xdr:to>
    <xdr:cxnSp macro="">
      <xdr:nvCxnSpPr>
        <xdr:cNvPr id="740" name="直線コネクタ 739">
          <a:extLst>
            <a:ext uri="{FF2B5EF4-FFF2-40B4-BE49-F238E27FC236}">
              <a16:creationId xmlns:a16="http://schemas.microsoft.com/office/drawing/2014/main" id="{00000000-0008-0000-0700-0000E4020000}"/>
            </a:ext>
          </a:extLst>
        </xdr:cNvPr>
        <xdr:cNvCxnSpPr/>
      </xdr:nvCxnSpPr>
      <xdr:spPr>
        <a:xfrm>
          <a:off x="18288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34</xdr:row>
      <xdr:rowOff>160763</xdr:rowOff>
    </xdr:from>
    <xdr:ext cx="467179" cy="259045"/>
    <xdr:sp macro="" textlink="">
      <xdr:nvSpPr>
        <xdr:cNvPr id="741" name="テキスト ボックス 740">
          <a:extLst>
            <a:ext uri="{FF2B5EF4-FFF2-40B4-BE49-F238E27FC236}">
              <a16:creationId xmlns:a16="http://schemas.microsoft.com/office/drawing/2014/main" id="{00000000-0008-0000-0700-0000E5020000}"/>
            </a:ext>
          </a:extLst>
        </xdr:cNvPr>
        <xdr:cNvSpPr txBox="1"/>
      </xdr:nvSpPr>
      <xdr:spPr>
        <a:xfrm>
          <a:off x="17820821" y="5990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147864</xdr:rowOff>
    </xdr:from>
    <xdr:to>
      <xdr:col>120</xdr:col>
      <xdr:colOff>114300</xdr:colOff>
      <xdr:row>33</xdr:row>
      <xdr:rowOff>147864</xdr:rowOff>
    </xdr:to>
    <xdr:cxnSp macro="">
      <xdr:nvCxnSpPr>
        <xdr:cNvPr id="742" name="直線コネクタ 741">
          <a:extLst>
            <a:ext uri="{FF2B5EF4-FFF2-40B4-BE49-F238E27FC236}">
              <a16:creationId xmlns:a16="http://schemas.microsoft.com/office/drawing/2014/main" id="{00000000-0008-0000-0700-0000E6020000}"/>
            </a:ext>
          </a:extLst>
        </xdr:cNvPr>
        <xdr:cNvCxnSpPr/>
      </xdr:nvCxnSpPr>
      <xdr:spPr>
        <a:xfrm>
          <a:off x="18288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33</xdr:row>
      <xdr:rowOff>5641</xdr:rowOff>
    </xdr:from>
    <xdr:ext cx="467179" cy="259045"/>
    <xdr:sp macro="" textlink="">
      <xdr:nvSpPr>
        <xdr:cNvPr id="743" name="テキスト ボックス 742">
          <a:extLst>
            <a:ext uri="{FF2B5EF4-FFF2-40B4-BE49-F238E27FC236}">
              <a16:creationId xmlns:a16="http://schemas.microsoft.com/office/drawing/2014/main" id="{00000000-0008-0000-0700-0000E7020000}"/>
            </a:ext>
          </a:extLst>
        </xdr:cNvPr>
        <xdr:cNvSpPr txBox="1"/>
      </xdr:nvSpPr>
      <xdr:spPr>
        <a:xfrm>
          <a:off x="17820821" y="5663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164193</xdr:rowOff>
    </xdr:from>
    <xdr:to>
      <xdr:col>120</xdr:col>
      <xdr:colOff>114300</xdr:colOff>
      <xdr:row>31</xdr:row>
      <xdr:rowOff>164193</xdr:rowOff>
    </xdr:to>
    <xdr:cxnSp macro="">
      <xdr:nvCxnSpPr>
        <xdr:cNvPr id="744" name="直線コネクタ 743">
          <a:extLst>
            <a:ext uri="{FF2B5EF4-FFF2-40B4-BE49-F238E27FC236}">
              <a16:creationId xmlns:a16="http://schemas.microsoft.com/office/drawing/2014/main" id="{00000000-0008-0000-0700-0000E8020000}"/>
            </a:ext>
          </a:extLst>
        </xdr:cNvPr>
        <xdr:cNvCxnSpPr/>
      </xdr:nvCxnSpPr>
      <xdr:spPr>
        <a:xfrm>
          <a:off x="18288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31</xdr:row>
      <xdr:rowOff>21970</xdr:rowOff>
    </xdr:from>
    <xdr:ext cx="467179" cy="259045"/>
    <xdr:sp macro="" textlink="">
      <xdr:nvSpPr>
        <xdr:cNvPr id="745" name="テキスト ボックス 744">
          <a:extLst>
            <a:ext uri="{FF2B5EF4-FFF2-40B4-BE49-F238E27FC236}">
              <a16:creationId xmlns:a16="http://schemas.microsoft.com/office/drawing/2014/main" id="{00000000-0008-0000-0700-0000E9020000}"/>
            </a:ext>
          </a:extLst>
        </xdr:cNvPr>
        <xdr:cNvSpPr txBox="1"/>
      </xdr:nvSpPr>
      <xdr:spPr>
        <a:xfrm>
          <a:off x="17820821" y="5336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9072</xdr:rowOff>
    </xdr:from>
    <xdr:to>
      <xdr:col>120</xdr:col>
      <xdr:colOff>114300</xdr:colOff>
      <xdr:row>30</xdr:row>
      <xdr:rowOff>9072</xdr:rowOff>
    </xdr:to>
    <xdr:cxnSp macro="">
      <xdr:nvCxnSpPr>
        <xdr:cNvPr id="746" name="直線コネクタ 745">
          <a:extLst>
            <a:ext uri="{FF2B5EF4-FFF2-40B4-BE49-F238E27FC236}">
              <a16:creationId xmlns:a16="http://schemas.microsoft.com/office/drawing/2014/main" id="{00000000-0008-0000-0700-0000EA020000}"/>
            </a:ext>
          </a:extLst>
        </xdr:cNvPr>
        <xdr:cNvCxnSpPr/>
      </xdr:nvCxnSpPr>
      <xdr:spPr>
        <a:xfrm>
          <a:off x="18288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29</xdr:row>
      <xdr:rowOff>38299</xdr:rowOff>
    </xdr:from>
    <xdr:ext cx="531299" cy="259045"/>
    <xdr:sp macro="" textlink="">
      <xdr:nvSpPr>
        <xdr:cNvPr id="747" name="テキスト ボックス 746">
          <a:extLst>
            <a:ext uri="{FF2B5EF4-FFF2-40B4-BE49-F238E27FC236}">
              <a16:creationId xmlns:a16="http://schemas.microsoft.com/office/drawing/2014/main" id="{00000000-0008-0000-0700-0000EB020000}"/>
            </a:ext>
          </a:extLst>
        </xdr:cNvPr>
        <xdr:cNvSpPr txBox="1"/>
      </xdr:nvSpPr>
      <xdr:spPr>
        <a:xfrm>
          <a:off x="17756701" y="5010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48" name="直線コネクタ 747">
          <a:extLst>
            <a:ext uri="{FF2B5EF4-FFF2-40B4-BE49-F238E27FC236}">
              <a16:creationId xmlns:a16="http://schemas.microsoft.com/office/drawing/2014/main" id="{00000000-0008-0000-0700-0000EC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49" name="テキスト ボックス 748">
          <a:extLst>
            <a:ext uri="{FF2B5EF4-FFF2-40B4-BE49-F238E27FC236}">
              <a16:creationId xmlns:a16="http://schemas.microsoft.com/office/drawing/2014/main" id="{00000000-0008-0000-0700-0000ED020000}"/>
            </a:ext>
          </a:extLst>
        </xdr:cNvPr>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50" name="諸支出金グラフ枠">
          <a:extLst>
            <a:ext uri="{FF2B5EF4-FFF2-40B4-BE49-F238E27FC236}">
              <a16:creationId xmlns:a16="http://schemas.microsoft.com/office/drawing/2014/main" id="{00000000-0008-0000-0700-0000EE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30</xdr:row>
      <xdr:rowOff>19359</xdr:rowOff>
    </xdr:from>
    <xdr:to>
      <xdr:col>116</xdr:col>
      <xdr:colOff>62864</xdr:colOff>
      <xdr:row>39</xdr:row>
      <xdr:rowOff>98878</xdr:rowOff>
    </xdr:to>
    <xdr:cxnSp macro="">
      <xdr:nvCxnSpPr>
        <xdr:cNvPr id="751" name="直線コネクタ 750">
          <a:extLst>
            <a:ext uri="{FF2B5EF4-FFF2-40B4-BE49-F238E27FC236}">
              <a16:creationId xmlns:a16="http://schemas.microsoft.com/office/drawing/2014/main" id="{00000000-0008-0000-0700-0000EF020000}"/>
            </a:ext>
          </a:extLst>
        </xdr:cNvPr>
        <xdr:cNvCxnSpPr/>
      </xdr:nvCxnSpPr>
      <xdr:spPr>
        <a:xfrm flipV="1">
          <a:off x="22159595" y="5162859"/>
          <a:ext cx="1269" cy="162256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133421</xdr:rowOff>
    </xdr:from>
    <xdr:ext cx="249299" cy="259045"/>
    <xdr:sp macro="" textlink="">
      <xdr:nvSpPr>
        <xdr:cNvPr id="752" name="諸支出金最小値テキスト">
          <a:extLst>
            <a:ext uri="{FF2B5EF4-FFF2-40B4-BE49-F238E27FC236}">
              <a16:creationId xmlns:a16="http://schemas.microsoft.com/office/drawing/2014/main" id="{00000000-0008-0000-0700-0000F0020000}"/>
            </a:ext>
          </a:extLst>
        </xdr:cNvPr>
        <xdr:cNvSpPr txBox="1"/>
      </xdr:nvSpPr>
      <xdr:spPr>
        <a:xfrm>
          <a:off x="22212300" y="6819971"/>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98878</xdr:rowOff>
    </xdr:from>
    <xdr:to>
      <xdr:col>116</xdr:col>
      <xdr:colOff>152400</xdr:colOff>
      <xdr:row>39</xdr:row>
      <xdr:rowOff>98878</xdr:rowOff>
    </xdr:to>
    <xdr:cxnSp macro="">
      <xdr:nvCxnSpPr>
        <xdr:cNvPr id="753" name="直線コネクタ 752">
          <a:extLst>
            <a:ext uri="{FF2B5EF4-FFF2-40B4-BE49-F238E27FC236}">
              <a16:creationId xmlns:a16="http://schemas.microsoft.com/office/drawing/2014/main" id="{00000000-0008-0000-0700-0000F1020000}"/>
            </a:ext>
          </a:extLst>
        </xdr:cNvPr>
        <xdr:cNvCxnSpPr/>
      </xdr:nvCxnSpPr>
      <xdr:spPr>
        <a:xfrm>
          <a:off x="22072600" y="6785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28</xdr:row>
      <xdr:rowOff>137486</xdr:rowOff>
    </xdr:from>
    <xdr:ext cx="469744" cy="259045"/>
    <xdr:sp macro="" textlink="">
      <xdr:nvSpPr>
        <xdr:cNvPr id="754" name="諸支出金最大値テキスト">
          <a:extLst>
            <a:ext uri="{FF2B5EF4-FFF2-40B4-BE49-F238E27FC236}">
              <a16:creationId xmlns:a16="http://schemas.microsoft.com/office/drawing/2014/main" id="{00000000-0008-0000-0700-0000F2020000}"/>
            </a:ext>
          </a:extLst>
        </xdr:cNvPr>
        <xdr:cNvSpPr txBox="1"/>
      </xdr:nvSpPr>
      <xdr:spPr>
        <a:xfrm>
          <a:off x="22212300" y="493808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9,937</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30</xdr:row>
      <xdr:rowOff>19359</xdr:rowOff>
    </xdr:from>
    <xdr:to>
      <xdr:col>116</xdr:col>
      <xdr:colOff>152400</xdr:colOff>
      <xdr:row>30</xdr:row>
      <xdr:rowOff>19359</xdr:rowOff>
    </xdr:to>
    <xdr:cxnSp macro="">
      <xdr:nvCxnSpPr>
        <xdr:cNvPr id="755" name="直線コネクタ 754">
          <a:extLst>
            <a:ext uri="{FF2B5EF4-FFF2-40B4-BE49-F238E27FC236}">
              <a16:creationId xmlns:a16="http://schemas.microsoft.com/office/drawing/2014/main" id="{00000000-0008-0000-0700-0000F3020000}"/>
            </a:ext>
          </a:extLst>
        </xdr:cNvPr>
        <xdr:cNvCxnSpPr/>
      </xdr:nvCxnSpPr>
      <xdr:spPr>
        <a:xfrm>
          <a:off x="22072600" y="516285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39</xdr:row>
      <xdr:rowOff>98878</xdr:rowOff>
    </xdr:from>
    <xdr:to>
      <xdr:col>116</xdr:col>
      <xdr:colOff>63500</xdr:colOff>
      <xdr:row>39</xdr:row>
      <xdr:rowOff>98878</xdr:rowOff>
    </xdr:to>
    <xdr:cxnSp macro="">
      <xdr:nvCxnSpPr>
        <xdr:cNvPr id="756" name="直線コネクタ 755">
          <a:extLst>
            <a:ext uri="{FF2B5EF4-FFF2-40B4-BE49-F238E27FC236}">
              <a16:creationId xmlns:a16="http://schemas.microsoft.com/office/drawing/2014/main" id="{00000000-0008-0000-0700-0000F4020000}"/>
            </a:ext>
          </a:extLst>
        </xdr:cNvPr>
        <xdr:cNvCxnSpPr/>
      </xdr:nvCxnSpPr>
      <xdr:spPr>
        <a:xfrm>
          <a:off x="21323300" y="6785428"/>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50871</xdr:rowOff>
    </xdr:from>
    <xdr:ext cx="378565" cy="259045"/>
    <xdr:sp macro="" textlink="">
      <xdr:nvSpPr>
        <xdr:cNvPr id="757" name="諸支出金平均値テキスト">
          <a:extLst>
            <a:ext uri="{FF2B5EF4-FFF2-40B4-BE49-F238E27FC236}">
              <a16:creationId xmlns:a16="http://schemas.microsoft.com/office/drawing/2014/main" id="{00000000-0008-0000-0700-0000F5020000}"/>
            </a:ext>
          </a:extLst>
        </xdr:cNvPr>
        <xdr:cNvSpPr txBox="1"/>
      </xdr:nvSpPr>
      <xdr:spPr>
        <a:xfrm>
          <a:off x="22212300" y="6565971"/>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27994</xdr:rowOff>
    </xdr:from>
    <xdr:to>
      <xdr:col>116</xdr:col>
      <xdr:colOff>114300</xdr:colOff>
      <xdr:row>39</xdr:row>
      <xdr:rowOff>129594</xdr:rowOff>
    </xdr:to>
    <xdr:sp macro="" textlink="">
      <xdr:nvSpPr>
        <xdr:cNvPr id="758" name="フローチャート: 判断 757">
          <a:extLst>
            <a:ext uri="{FF2B5EF4-FFF2-40B4-BE49-F238E27FC236}">
              <a16:creationId xmlns:a16="http://schemas.microsoft.com/office/drawing/2014/main" id="{00000000-0008-0000-0700-0000F6020000}"/>
            </a:ext>
          </a:extLst>
        </xdr:cNvPr>
        <xdr:cNvSpPr/>
      </xdr:nvSpPr>
      <xdr:spPr>
        <a:xfrm>
          <a:off x="22110700" y="67145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39</xdr:row>
      <xdr:rowOff>98878</xdr:rowOff>
    </xdr:from>
    <xdr:to>
      <xdr:col>111</xdr:col>
      <xdr:colOff>177800</xdr:colOff>
      <xdr:row>39</xdr:row>
      <xdr:rowOff>98878</xdr:rowOff>
    </xdr:to>
    <xdr:cxnSp macro="">
      <xdr:nvCxnSpPr>
        <xdr:cNvPr id="759" name="直線コネクタ 758">
          <a:extLst>
            <a:ext uri="{FF2B5EF4-FFF2-40B4-BE49-F238E27FC236}">
              <a16:creationId xmlns:a16="http://schemas.microsoft.com/office/drawing/2014/main" id="{00000000-0008-0000-0700-0000F7020000}"/>
            </a:ext>
          </a:extLst>
        </xdr:cNvPr>
        <xdr:cNvCxnSpPr/>
      </xdr:nvCxnSpPr>
      <xdr:spPr>
        <a:xfrm>
          <a:off x="20434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39</xdr:row>
      <xdr:rowOff>19014</xdr:rowOff>
    </xdr:from>
    <xdr:to>
      <xdr:col>112</xdr:col>
      <xdr:colOff>38100</xdr:colOff>
      <xdr:row>39</xdr:row>
      <xdr:rowOff>120614</xdr:rowOff>
    </xdr:to>
    <xdr:sp macro="" textlink="">
      <xdr:nvSpPr>
        <xdr:cNvPr id="760" name="フローチャート: 判断 759">
          <a:extLst>
            <a:ext uri="{FF2B5EF4-FFF2-40B4-BE49-F238E27FC236}">
              <a16:creationId xmlns:a16="http://schemas.microsoft.com/office/drawing/2014/main" id="{00000000-0008-0000-0700-0000F8020000}"/>
            </a:ext>
          </a:extLst>
        </xdr:cNvPr>
        <xdr:cNvSpPr/>
      </xdr:nvSpPr>
      <xdr:spPr>
        <a:xfrm>
          <a:off x="21272500" y="67055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179017</xdr:colOff>
      <xdr:row>37</xdr:row>
      <xdr:rowOff>137141</xdr:rowOff>
    </xdr:from>
    <xdr:ext cx="378565" cy="259045"/>
    <xdr:sp macro="" textlink="">
      <xdr:nvSpPr>
        <xdr:cNvPr id="761" name="テキスト ボックス 760">
          <a:extLst>
            <a:ext uri="{FF2B5EF4-FFF2-40B4-BE49-F238E27FC236}">
              <a16:creationId xmlns:a16="http://schemas.microsoft.com/office/drawing/2014/main" id="{00000000-0008-0000-0700-0000F9020000}"/>
            </a:ext>
          </a:extLst>
        </xdr:cNvPr>
        <xdr:cNvSpPr txBox="1"/>
      </xdr:nvSpPr>
      <xdr:spPr>
        <a:xfrm>
          <a:off x="21134017" y="648079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39</xdr:row>
      <xdr:rowOff>98878</xdr:rowOff>
    </xdr:from>
    <xdr:to>
      <xdr:col>107</xdr:col>
      <xdr:colOff>50800</xdr:colOff>
      <xdr:row>39</xdr:row>
      <xdr:rowOff>98878</xdr:rowOff>
    </xdr:to>
    <xdr:cxnSp macro="">
      <xdr:nvCxnSpPr>
        <xdr:cNvPr id="762" name="直線コネクタ 761">
          <a:extLst>
            <a:ext uri="{FF2B5EF4-FFF2-40B4-BE49-F238E27FC236}">
              <a16:creationId xmlns:a16="http://schemas.microsoft.com/office/drawing/2014/main" id="{00000000-0008-0000-0700-0000FA020000}"/>
            </a:ext>
          </a:extLst>
        </xdr:cNvPr>
        <xdr:cNvCxnSpPr/>
      </xdr:nvCxnSpPr>
      <xdr:spPr>
        <a:xfrm>
          <a:off x="19545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39</xdr:row>
      <xdr:rowOff>25382</xdr:rowOff>
    </xdr:from>
    <xdr:to>
      <xdr:col>107</xdr:col>
      <xdr:colOff>101600</xdr:colOff>
      <xdr:row>39</xdr:row>
      <xdr:rowOff>126982</xdr:rowOff>
    </xdr:to>
    <xdr:sp macro="" textlink="">
      <xdr:nvSpPr>
        <xdr:cNvPr id="763" name="フローチャート: 判断 762">
          <a:extLst>
            <a:ext uri="{FF2B5EF4-FFF2-40B4-BE49-F238E27FC236}">
              <a16:creationId xmlns:a16="http://schemas.microsoft.com/office/drawing/2014/main" id="{00000000-0008-0000-0700-0000FB020000}"/>
            </a:ext>
          </a:extLst>
        </xdr:cNvPr>
        <xdr:cNvSpPr/>
      </xdr:nvSpPr>
      <xdr:spPr>
        <a:xfrm>
          <a:off x="20383500" y="67119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52017</xdr:colOff>
      <xdr:row>37</xdr:row>
      <xdr:rowOff>143509</xdr:rowOff>
    </xdr:from>
    <xdr:ext cx="378565" cy="259045"/>
    <xdr:sp macro="" textlink="">
      <xdr:nvSpPr>
        <xdr:cNvPr id="764" name="テキスト ボックス 763">
          <a:extLst>
            <a:ext uri="{FF2B5EF4-FFF2-40B4-BE49-F238E27FC236}">
              <a16:creationId xmlns:a16="http://schemas.microsoft.com/office/drawing/2014/main" id="{00000000-0008-0000-0700-0000FC020000}"/>
            </a:ext>
          </a:extLst>
        </xdr:cNvPr>
        <xdr:cNvSpPr txBox="1"/>
      </xdr:nvSpPr>
      <xdr:spPr>
        <a:xfrm>
          <a:off x="20245017" y="648715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39</xdr:row>
      <xdr:rowOff>98878</xdr:rowOff>
    </xdr:from>
    <xdr:to>
      <xdr:col>102</xdr:col>
      <xdr:colOff>114300</xdr:colOff>
      <xdr:row>39</xdr:row>
      <xdr:rowOff>98878</xdr:rowOff>
    </xdr:to>
    <xdr:cxnSp macro="">
      <xdr:nvCxnSpPr>
        <xdr:cNvPr id="765" name="直線コネクタ 764">
          <a:extLst>
            <a:ext uri="{FF2B5EF4-FFF2-40B4-BE49-F238E27FC236}">
              <a16:creationId xmlns:a16="http://schemas.microsoft.com/office/drawing/2014/main" id="{00000000-0008-0000-0700-0000FD020000}"/>
            </a:ext>
          </a:extLst>
        </xdr:cNvPr>
        <xdr:cNvCxnSpPr/>
      </xdr:nvCxnSpPr>
      <xdr:spPr>
        <a:xfrm>
          <a:off x="18656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39</xdr:row>
      <xdr:rowOff>38118</xdr:rowOff>
    </xdr:from>
    <xdr:to>
      <xdr:col>102</xdr:col>
      <xdr:colOff>165100</xdr:colOff>
      <xdr:row>39</xdr:row>
      <xdr:rowOff>139718</xdr:rowOff>
    </xdr:to>
    <xdr:sp macro="" textlink="">
      <xdr:nvSpPr>
        <xdr:cNvPr id="766" name="フローチャート: 判断 765">
          <a:extLst>
            <a:ext uri="{FF2B5EF4-FFF2-40B4-BE49-F238E27FC236}">
              <a16:creationId xmlns:a16="http://schemas.microsoft.com/office/drawing/2014/main" id="{00000000-0008-0000-0700-0000FE020000}"/>
            </a:ext>
          </a:extLst>
        </xdr:cNvPr>
        <xdr:cNvSpPr/>
      </xdr:nvSpPr>
      <xdr:spPr>
        <a:xfrm>
          <a:off x="19494500" y="67246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147833</xdr:colOff>
      <xdr:row>37</xdr:row>
      <xdr:rowOff>156245</xdr:rowOff>
    </xdr:from>
    <xdr:ext cx="313932" cy="259045"/>
    <xdr:sp macro="" textlink="">
      <xdr:nvSpPr>
        <xdr:cNvPr id="767" name="テキスト ボックス 766">
          <a:extLst>
            <a:ext uri="{FF2B5EF4-FFF2-40B4-BE49-F238E27FC236}">
              <a16:creationId xmlns:a16="http://schemas.microsoft.com/office/drawing/2014/main" id="{00000000-0008-0000-0700-0000FF020000}"/>
            </a:ext>
          </a:extLst>
        </xdr:cNvPr>
        <xdr:cNvSpPr txBox="1"/>
      </xdr:nvSpPr>
      <xdr:spPr>
        <a:xfrm>
          <a:off x="19388333" y="6499895"/>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39</xdr:row>
      <xdr:rowOff>26035</xdr:rowOff>
    </xdr:from>
    <xdr:to>
      <xdr:col>98</xdr:col>
      <xdr:colOff>38100</xdr:colOff>
      <xdr:row>39</xdr:row>
      <xdr:rowOff>127635</xdr:rowOff>
    </xdr:to>
    <xdr:sp macro="" textlink="">
      <xdr:nvSpPr>
        <xdr:cNvPr id="768" name="フローチャート: 判断 767">
          <a:extLst>
            <a:ext uri="{FF2B5EF4-FFF2-40B4-BE49-F238E27FC236}">
              <a16:creationId xmlns:a16="http://schemas.microsoft.com/office/drawing/2014/main" id="{00000000-0008-0000-0700-000000030000}"/>
            </a:ext>
          </a:extLst>
        </xdr:cNvPr>
        <xdr:cNvSpPr/>
      </xdr:nvSpPr>
      <xdr:spPr>
        <a:xfrm>
          <a:off x="18605500" y="67125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37</xdr:row>
      <xdr:rowOff>144162</xdr:rowOff>
    </xdr:from>
    <xdr:ext cx="378565" cy="259045"/>
    <xdr:sp macro="" textlink="">
      <xdr:nvSpPr>
        <xdr:cNvPr id="769" name="テキスト ボックス 768">
          <a:extLst>
            <a:ext uri="{FF2B5EF4-FFF2-40B4-BE49-F238E27FC236}">
              <a16:creationId xmlns:a16="http://schemas.microsoft.com/office/drawing/2014/main" id="{00000000-0008-0000-0700-000001030000}"/>
            </a:ext>
          </a:extLst>
        </xdr:cNvPr>
        <xdr:cNvSpPr txBox="1"/>
      </xdr:nvSpPr>
      <xdr:spPr>
        <a:xfrm>
          <a:off x="18467017" y="648781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70" name="テキスト ボックス 769">
          <a:extLst>
            <a:ext uri="{FF2B5EF4-FFF2-40B4-BE49-F238E27FC236}">
              <a16:creationId xmlns:a16="http://schemas.microsoft.com/office/drawing/2014/main" id="{00000000-0008-0000-0700-00000203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71" name="テキスト ボックス 770">
          <a:extLst>
            <a:ext uri="{FF2B5EF4-FFF2-40B4-BE49-F238E27FC236}">
              <a16:creationId xmlns:a16="http://schemas.microsoft.com/office/drawing/2014/main" id="{00000000-0008-0000-0700-00000303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72" name="テキスト ボックス 771">
          <a:extLst>
            <a:ext uri="{FF2B5EF4-FFF2-40B4-BE49-F238E27FC236}">
              <a16:creationId xmlns:a16="http://schemas.microsoft.com/office/drawing/2014/main" id="{00000000-0008-0000-0700-00000403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73" name="テキスト ボックス 772">
          <a:extLst>
            <a:ext uri="{FF2B5EF4-FFF2-40B4-BE49-F238E27FC236}">
              <a16:creationId xmlns:a16="http://schemas.microsoft.com/office/drawing/2014/main" id="{00000000-0008-0000-0700-00000503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74" name="テキスト ボックス 773">
          <a:extLst>
            <a:ext uri="{FF2B5EF4-FFF2-40B4-BE49-F238E27FC236}">
              <a16:creationId xmlns:a16="http://schemas.microsoft.com/office/drawing/2014/main" id="{00000000-0008-0000-0700-00000603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48078</xdr:rowOff>
    </xdr:from>
    <xdr:to>
      <xdr:col>116</xdr:col>
      <xdr:colOff>114300</xdr:colOff>
      <xdr:row>39</xdr:row>
      <xdr:rowOff>149678</xdr:rowOff>
    </xdr:to>
    <xdr:sp macro="" textlink="">
      <xdr:nvSpPr>
        <xdr:cNvPr id="775" name="楕円 774">
          <a:extLst>
            <a:ext uri="{FF2B5EF4-FFF2-40B4-BE49-F238E27FC236}">
              <a16:creationId xmlns:a16="http://schemas.microsoft.com/office/drawing/2014/main" id="{00000000-0008-0000-0700-000007030000}"/>
            </a:ext>
          </a:extLst>
        </xdr:cNvPr>
        <xdr:cNvSpPr/>
      </xdr:nvSpPr>
      <xdr:spPr>
        <a:xfrm>
          <a:off x="221107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39</xdr:row>
      <xdr:rowOff>6421</xdr:rowOff>
    </xdr:from>
    <xdr:ext cx="249299" cy="259045"/>
    <xdr:sp macro="" textlink="">
      <xdr:nvSpPr>
        <xdr:cNvPr id="776" name="諸支出金該当値テキスト">
          <a:extLst>
            <a:ext uri="{FF2B5EF4-FFF2-40B4-BE49-F238E27FC236}">
              <a16:creationId xmlns:a16="http://schemas.microsoft.com/office/drawing/2014/main" id="{00000000-0008-0000-0700-000008030000}"/>
            </a:ext>
          </a:extLst>
        </xdr:cNvPr>
        <xdr:cNvSpPr txBox="1"/>
      </xdr:nvSpPr>
      <xdr:spPr>
        <a:xfrm>
          <a:off x="22212300" y="6692971"/>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39</xdr:row>
      <xdr:rowOff>48078</xdr:rowOff>
    </xdr:from>
    <xdr:to>
      <xdr:col>112</xdr:col>
      <xdr:colOff>38100</xdr:colOff>
      <xdr:row>39</xdr:row>
      <xdr:rowOff>149678</xdr:rowOff>
    </xdr:to>
    <xdr:sp macro="" textlink="">
      <xdr:nvSpPr>
        <xdr:cNvPr id="777" name="楕円 776">
          <a:extLst>
            <a:ext uri="{FF2B5EF4-FFF2-40B4-BE49-F238E27FC236}">
              <a16:creationId xmlns:a16="http://schemas.microsoft.com/office/drawing/2014/main" id="{00000000-0008-0000-0700-000009030000}"/>
            </a:ext>
          </a:extLst>
        </xdr:cNvPr>
        <xdr:cNvSpPr/>
      </xdr:nvSpPr>
      <xdr:spPr>
        <a:xfrm>
          <a:off x="21272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140805</xdr:rowOff>
    </xdr:from>
    <xdr:ext cx="249299" cy="259045"/>
    <xdr:sp macro="" textlink="">
      <xdr:nvSpPr>
        <xdr:cNvPr id="778" name="テキスト ボックス 777">
          <a:extLst>
            <a:ext uri="{FF2B5EF4-FFF2-40B4-BE49-F238E27FC236}">
              <a16:creationId xmlns:a16="http://schemas.microsoft.com/office/drawing/2014/main" id="{00000000-0008-0000-0700-00000A030000}"/>
            </a:ext>
          </a:extLst>
        </xdr:cNvPr>
        <xdr:cNvSpPr txBox="1"/>
      </xdr:nvSpPr>
      <xdr:spPr>
        <a:xfrm>
          <a:off x="21198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39</xdr:row>
      <xdr:rowOff>48078</xdr:rowOff>
    </xdr:from>
    <xdr:to>
      <xdr:col>107</xdr:col>
      <xdr:colOff>101600</xdr:colOff>
      <xdr:row>39</xdr:row>
      <xdr:rowOff>149678</xdr:rowOff>
    </xdr:to>
    <xdr:sp macro="" textlink="">
      <xdr:nvSpPr>
        <xdr:cNvPr id="779" name="楕円 778">
          <a:extLst>
            <a:ext uri="{FF2B5EF4-FFF2-40B4-BE49-F238E27FC236}">
              <a16:creationId xmlns:a16="http://schemas.microsoft.com/office/drawing/2014/main" id="{00000000-0008-0000-0700-00000B030000}"/>
            </a:ext>
          </a:extLst>
        </xdr:cNvPr>
        <xdr:cNvSpPr/>
      </xdr:nvSpPr>
      <xdr:spPr>
        <a:xfrm>
          <a:off x="20383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140805</xdr:rowOff>
    </xdr:from>
    <xdr:ext cx="249299" cy="259045"/>
    <xdr:sp macro="" textlink="">
      <xdr:nvSpPr>
        <xdr:cNvPr id="780" name="テキスト ボックス 779">
          <a:extLst>
            <a:ext uri="{FF2B5EF4-FFF2-40B4-BE49-F238E27FC236}">
              <a16:creationId xmlns:a16="http://schemas.microsoft.com/office/drawing/2014/main" id="{00000000-0008-0000-0700-00000C030000}"/>
            </a:ext>
          </a:extLst>
        </xdr:cNvPr>
        <xdr:cNvSpPr txBox="1"/>
      </xdr:nvSpPr>
      <xdr:spPr>
        <a:xfrm>
          <a:off x="20309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39</xdr:row>
      <xdr:rowOff>48078</xdr:rowOff>
    </xdr:from>
    <xdr:to>
      <xdr:col>102</xdr:col>
      <xdr:colOff>165100</xdr:colOff>
      <xdr:row>39</xdr:row>
      <xdr:rowOff>149678</xdr:rowOff>
    </xdr:to>
    <xdr:sp macro="" textlink="">
      <xdr:nvSpPr>
        <xdr:cNvPr id="781" name="楕円 780">
          <a:extLst>
            <a:ext uri="{FF2B5EF4-FFF2-40B4-BE49-F238E27FC236}">
              <a16:creationId xmlns:a16="http://schemas.microsoft.com/office/drawing/2014/main" id="{00000000-0008-0000-0700-00000D030000}"/>
            </a:ext>
          </a:extLst>
        </xdr:cNvPr>
        <xdr:cNvSpPr/>
      </xdr:nvSpPr>
      <xdr:spPr>
        <a:xfrm>
          <a:off x="19494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140805</xdr:rowOff>
    </xdr:from>
    <xdr:ext cx="249299" cy="259045"/>
    <xdr:sp macro="" textlink="">
      <xdr:nvSpPr>
        <xdr:cNvPr id="782" name="テキスト ボックス 781">
          <a:extLst>
            <a:ext uri="{FF2B5EF4-FFF2-40B4-BE49-F238E27FC236}">
              <a16:creationId xmlns:a16="http://schemas.microsoft.com/office/drawing/2014/main" id="{00000000-0008-0000-0700-00000E030000}"/>
            </a:ext>
          </a:extLst>
        </xdr:cNvPr>
        <xdr:cNvSpPr txBox="1"/>
      </xdr:nvSpPr>
      <xdr:spPr>
        <a:xfrm>
          <a:off x="19420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39</xdr:row>
      <xdr:rowOff>48078</xdr:rowOff>
    </xdr:from>
    <xdr:to>
      <xdr:col>98</xdr:col>
      <xdr:colOff>38100</xdr:colOff>
      <xdr:row>39</xdr:row>
      <xdr:rowOff>149678</xdr:rowOff>
    </xdr:to>
    <xdr:sp macro="" textlink="">
      <xdr:nvSpPr>
        <xdr:cNvPr id="783" name="楕円 782">
          <a:extLst>
            <a:ext uri="{FF2B5EF4-FFF2-40B4-BE49-F238E27FC236}">
              <a16:creationId xmlns:a16="http://schemas.microsoft.com/office/drawing/2014/main" id="{00000000-0008-0000-0700-00000F030000}"/>
            </a:ext>
          </a:extLst>
        </xdr:cNvPr>
        <xdr:cNvSpPr/>
      </xdr:nvSpPr>
      <xdr:spPr>
        <a:xfrm>
          <a:off x="18605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140805</xdr:rowOff>
    </xdr:from>
    <xdr:ext cx="249299" cy="259045"/>
    <xdr:sp macro="" textlink="">
      <xdr:nvSpPr>
        <xdr:cNvPr id="784" name="テキスト ボックス 783">
          <a:extLst>
            <a:ext uri="{FF2B5EF4-FFF2-40B4-BE49-F238E27FC236}">
              <a16:creationId xmlns:a16="http://schemas.microsoft.com/office/drawing/2014/main" id="{00000000-0008-0000-0700-000010030000}"/>
            </a:ext>
          </a:extLst>
        </xdr:cNvPr>
        <xdr:cNvSpPr txBox="1"/>
      </xdr:nvSpPr>
      <xdr:spPr>
        <a:xfrm>
          <a:off x="18531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85" name="正方形/長方形 784">
          <a:extLst>
            <a:ext uri="{FF2B5EF4-FFF2-40B4-BE49-F238E27FC236}">
              <a16:creationId xmlns:a16="http://schemas.microsoft.com/office/drawing/2014/main" id="{00000000-0008-0000-0700-00001103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86" name="正方形/長方形 785">
          <a:extLst>
            <a:ext uri="{FF2B5EF4-FFF2-40B4-BE49-F238E27FC236}">
              <a16:creationId xmlns:a16="http://schemas.microsoft.com/office/drawing/2014/main" id="{00000000-0008-0000-0700-00001203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87" name="正方形/長方形 786">
          <a:extLst>
            <a:ext uri="{FF2B5EF4-FFF2-40B4-BE49-F238E27FC236}">
              <a16:creationId xmlns:a16="http://schemas.microsoft.com/office/drawing/2014/main" id="{00000000-0008-0000-0700-00001303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88" name="正方形/長方形 787">
          <a:extLst>
            <a:ext uri="{FF2B5EF4-FFF2-40B4-BE49-F238E27FC236}">
              <a16:creationId xmlns:a16="http://schemas.microsoft.com/office/drawing/2014/main" id="{00000000-0008-0000-0700-00001403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89" name="正方形/長方形 788">
          <a:extLst>
            <a:ext uri="{FF2B5EF4-FFF2-40B4-BE49-F238E27FC236}">
              <a16:creationId xmlns:a16="http://schemas.microsoft.com/office/drawing/2014/main" id="{00000000-0008-0000-0700-00001503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90" name="正方形/長方形 789">
          <a:extLst>
            <a:ext uri="{FF2B5EF4-FFF2-40B4-BE49-F238E27FC236}">
              <a16:creationId xmlns:a16="http://schemas.microsoft.com/office/drawing/2014/main" id="{00000000-0008-0000-0700-00001603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91" name="正方形/長方形 790">
          <a:extLst>
            <a:ext uri="{FF2B5EF4-FFF2-40B4-BE49-F238E27FC236}">
              <a16:creationId xmlns:a16="http://schemas.microsoft.com/office/drawing/2014/main" id="{00000000-0008-0000-0700-00001703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92" name="正方形/長方形 791">
          <a:extLst>
            <a:ext uri="{FF2B5EF4-FFF2-40B4-BE49-F238E27FC236}">
              <a16:creationId xmlns:a16="http://schemas.microsoft.com/office/drawing/2014/main" id="{00000000-0008-0000-0700-000018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93" name="テキスト ボックス 792">
          <a:extLst>
            <a:ext uri="{FF2B5EF4-FFF2-40B4-BE49-F238E27FC236}">
              <a16:creationId xmlns:a16="http://schemas.microsoft.com/office/drawing/2014/main" id="{00000000-0008-0000-0700-000019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94" name="直線コネクタ 793">
          <a:extLst>
            <a:ext uri="{FF2B5EF4-FFF2-40B4-BE49-F238E27FC236}">
              <a16:creationId xmlns:a16="http://schemas.microsoft.com/office/drawing/2014/main" id="{00000000-0008-0000-0700-00001A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59</xdr:row>
      <xdr:rowOff>44450</xdr:rowOff>
    </xdr:from>
    <xdr:to>
      <xdr:col>120</xdr:col>
      <xdr:colOff>114300</xdr:colOff>
      <xdr:row>59</xdr:row>
      <xdr:rowOff>44450</xdr:rowOff>
    </xdr:to>
    <xdr:cxnSp macro="">
      <xdr:nvCxnSpPr>
        <xdr:cNvPr id="795" name="直線コネクタ 794">
          <a:extLst>
            <a:ext uri="{FF2B5EF4-FFF2-40B4-BE49-F238E27FC236}">
              <a16:creationId xmlns:a16="http://schemas.microsoft.com/office/drawing/2014/main" id="{00000000-0008-0000-0700-00001B030000}"/>
            </a:ext>
          </a:extLst>
        </xdr:cNvPr>
        <xdr:cNvCxnSpPr/>
      </xdr:nvCxnSpPr>
      <xdr:spPr>
        <a:xfrm>
          <a:off x="18288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58</xdr:row>
      <xdr:rowOff>73677</xdr:rowOff>
    </xdr:from>
    <xdr:ext cx="248786" cy="259045"/>
    <xdr:sp macro="" textlink="">
      <xdr:nvSpPr>
        <xdr:cNvPr id="796" name="テキスト ボックス 795">
          <a:extLst>
            <a:ext uri="{FF2B5EF4-FFF2-40B4-BE49-F238E27FC236}">
              <a16:creationId xmlns:a16="http://schemas.microsoft.com/office/drawing/2014/main" id="{00000000-0008-0000-0700-00001C030000}"/>
            </a:ext>
          </a:extLst>
        </xdr:cNvPr>
        <xdr:cNvSpPr txBox="1"/>
      </xdr:nvSpPr>
      <xdr:spPr>
        <a:xfrm>
          <a:off x="18039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6350</xdr:rowOff>
    </xdr:from>
    <xdr:to>
      <xdr:col>120</xdr:col>
      <xdr:colOff>114300</xdr:colOff>
      <xdr:row>57</xdr:row>
      <xdr:rowOff>6350</xdr:rowOff>
    </xdr:to>
    <xdr:cxnSp macro="">
      <xdr:nvCxnSpPr>
        <xdr:cNvPr id="797" name="直線コネクタ 796">
          <a:extLst>
            <a:ext uri="{FF2B5EF4-FFF2-40B4-BE49-F238E27FC236}">
              <a16:creationId xmlns:a16="http://schemas.microsoft.com/office/drawing/2014/main" id="{00000000-0008-0000-0700-00001D030000}"/>
            </a:ext>
          </a:extLst>
        </xdr:cNvPr>
        <xdr:cNvCxnSpPr/>
      </xdr:nvCxnSpPr>
      <xdr:spPr>
        <a:xfrm>
          <a:off x="18288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56</xdr:row>
      <xdr:rowOff>35577</xdr:rowOff>
    </xdr:from>
    <xdr:ext cx="467179" cy="259045"/>
    <xdr:sp macro="" textlink="">
      <xdr:nvSpPr>
        <xdr:cNvPr id="798" name="テキスト ボックス 797">
          <a:extLst>
            <a:ext uri="{FF2B5EF4-FFF2-40B4-BE49-F238E27FC236}">
              <a16:creationId xmlns:a16="http://schemas.microsoft.com/office/drawing/2014/main" id="{00000000-0008-0000-0700-00001E030000}"/>
            </a:ext>
          </a:extLst>
        </xdr:cNvPr>
        <xdr:cNvSpPr txBox="1"/>
      </xdr:nvSpPr>
      <xdr:spPr>
        <a:xfrm>
          <a:off x="17820821" y="963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54</xdr:row>
      <xdr:rowOff>139700</xdr:rowOff>
    </xdr:from>
    <xdr:to>
      <xdr:col>120</xdr:col>
      <xdr:colOff>114300</xdr:colOff>
      <xdr:row>54</xdr:row>
      <xdr:rowOff>139700</xdr:rowOff>
    </xdr:to>
    <xdr:cxnSp macro="">
      <xdr:nvCxnSpPr>
        <xdr:cNvPr id="799" name="直線コネクタ 798">
          <a:extLst>
            <a:ext uri="{FF2B5EF4-FFF2-40B4-BE49-F238E27FC236}">
              <a16:creationId xmlns:a16="http://schemas.microsoft.com/office/drawing/2014/main" id="{00000000-0008-0000-0700-00001F030000}"/>
            </a:ext>
          </a:extLst>
        </xdr:cNvPr>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53</xdr:row>
      <xdr:rowOff>168927</xdr:rowOff>
    </xdr:from>
    <xdr:ext cx="467179" cy="259045"/>
    <xdr:sp macro="" textlink="">
      <xdr:nvSpPr>
        <xdr:cNvPr id="800" name="テキスト ボックス 799">
          <a:extLst>
            <a:ext uri="{FF2B5EF4-FFF2-40B4-BE49-F238E27FC236}">
              <a16:creationId xmlns:a16="http://schemas.microsoft.com/office/drawing/2014/main" id="{00000000-0008-0000-0700-000020030000}"/>
            </a:ext>
          </a:extLst>
        </xdr:cNvPr>
        <xdr:cNvSpPr txBox="1"/>
      </xdr:nvSpPr>
      <xdr:spPr>
        <a:xfrm>
          <a:off x="17820821" y="925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52</xdr:row>
      <xdr:rowOff>101600</xdr:rowOff>
    </xdr:from>
    <xdr:to>
      <xdr:col>120</xdr:col>
      <xdr:colOff>114300</xdr:colOff>
      <xdr:row>52</xdr:row>
      <xdr:rowOff>101600</xdr:rowOff>
    </xdr:to>
    <xdr:cxnSp macro="">
      <xdr:nvCxnSpPr>
        <xdr:cNvPr id="801" name="直線コネクタ 800">
          <a:extLst>
            <a:ext uri="{FF2B5EF4-FFF2-40B4-BE49-F238E27FC236}">
              <a16:creationId xmlns:a16="http://schemas.microsoft.com/office/drawing/2014/main" id="{00000000-0008-0000-0700-000021030000}"/>
            </a:ext>
          </a:extLst>
        </xdr:cNvPr>
        <xdr:cNvCxnSpPr/>
      </xdr:nvCxnSpPr>
      <xdr:spPr>
        <a:xfrm>
          <a:off x="18288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51</xdr:row>
      <xdr:rowOff>130827</xdr:rowOff>
    </xdr:from>
    <xdr:ext cx="467179" cy="259045"/>
    <xdr:sp macro="" textlink="">
      <xdr:nvSpPr>
        <xdr:cNvPr id="802" name="テキスト ボックス 801">
          <a:extLst>
            <a:ext uri="{FF2B5EF4-FFF2-40B4-BE49-F238E27FC236}">
              <a16:creationId xmlns:a16="http://schemas.microsoft.com/office/drawing/2014/main" id="{00000000-0008-0000-0700-000022030000}"/>
            </a:ext>
          </a:extLst>
        </xdr:cNvPr>
        <xdr:cNvSpPr txBox="1"/>
      </xdr:nvSpPr>
      <xdr:spPr>
        <a:xfrm>
          <a:off x="17820821" y="887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50</xdr:row>
      <xdr:rowOff>63500</xdr:rowOff>
    </xdr:from>
    <xdr:to>
      <xdr:col>120</xdr:col>
      <xdr:colOff>114300</xdr:colOff>
      <xdr:row>50</xdr:row>
      <xdr:rowOff>63500</xdr:rowOff>
    </xdr:to>
    <xdr:cxnSp macro="">
      <xdr:nvCxnSpPr>
        <xdr:cNvPr id="803" name="直線コネクタ 802">
          <a:extLst>
            <a:ext uri="{FF2B5EF4-FFF2-40B4-BE49-F238E27FC236}">
              <a16:creationId xmlns:a16="http://schemas.microsoft.com/office/drawing/2014/main" id="{00000000-0008-0000-0700-000023030000}"/>
            </a:ext>
          </a:extLst>
        </xdr:cNvPr>
        <xdr:cNvCxnSpPr/>
      </xdr:nvCxnSpPr>
      <xdr:spPr>
        <a:xfrm>
          <a:off x="18288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49</xdr:row>
      <xdr:rowOff>92727</xdr:rowOff>
    </xdr:from>
    <xdr:ext cx="467179" cy="259045"/>
    <xdr:sp macro="" textlink="">
      <xdr:nvSpPr>
        <xdr:cNvPr id="804" name="テキスト ボックス 803">
          <a:extLst>
            <a:ext uri="{FF2B5EF4-FFF2-40B4-BE49-F238E27FC236}">
              <a16:creationId xmlns:a16="http://schemas.microsoft.com/office/drawing/2014/main" id="{00000000-0008-0000-0700-000024030000}"/>
            </a:ext>
          </a:extLst>
        </xdr:cNvPr>
        <xdr:cNvSpPr txBox="1"/>
      </xdr:nvSpPr>
      <xdr:spPr>
        <a:xfrm>
          <a:off x="17820821" y="849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805" name="直線コネクタ 804">
          <a:extLst>
            <a:ext uri="{FF2B5EF4-FFF2-40B4-BE49-F238E27FC236}">
              <a16:creationId xmlns:a16="http://schemas.microsoft.com/office/drawing/2014/main" id="{00000000-0008-0000-0700-000025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47</xdr:row>
      <xdr:rowOff>54627</xdr:rowOff>
    </xdr:from>
    <xdr:ext cx="531299" cy="259045"/>
    <xdr:sp macro="" textlink="">
      <xdr:nvSpPr>
        <xdr:cNvPr id="806" name="テキスト ボックス 805">
          <a:extLst>
            <a:ext uri="{FF2B5EF4-FFF2-40B4-BE49-F238E27FC236}">
              <a16:creationId xmlns:a16="http://schemas.microsoft.com/office/drawing/2014/main" id="{00000000-0008-0000-0700-000026030000}"/>
            </a:ext>
          </a:extLst>
        </xdr:cNvPr>
        <xdr:cNvSpPr txBox="1"/>
      </xdr:nvSpPr>
      <xdr:spPr>
        <a:xfrm>
          <a:off x="17756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807" name="前年度繰上充用金グラフ枠">
          <a:extLst>
            <a:ext uri="{FF2B5EF4-FFF2-40B4-BE49-F238E27FC236}">
              <a16:creationId xmlns:a16="http://schemas.microsoft.com/office/drawing/2014/main" id="{00000000-0008-0000-0700-000027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50</xdr:row>
      <xdr:rowOff>34354</xdr:rowOff>
    </xdr:from>
    <xdr:to>
      <xdr:col>116</xdr:col>
      <xdr:colOff>62864</xdr:colOff>
      <xdr:row>59</xdr:row>
      <xdr:rowOff>44450</xdr:rowOff>
    </xdr:to>
    <xdr:cxnSp macro="">
      <xdr:nvCxnSpPr>
        <xdr:cNvPr id="808" name="直線コネクタ 807">
          <a:extLst>
            <a:ext uri="{FF2B5EF4-FFF2-40B4-BE49-F238E27FC236}">
              <a16:creationId xmlns:a16="http://schemas.microsoft.com/office/drawing/2014/main" id="{00000000-0008-0000-0700-000028030000}"/>
            </a:ext>
          </a:extLst>
        </xdr:cNvPr>
        <xdr:cNvCxnSpPr/>
      </xdr:nvCxnSpPr>
      <xdr:spPr>
        <a:xfrm flipV="1">
          <a:off x="22159595" y="8606854"/>
          <a:ext cx="1269" cy="155314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59</xdr:row>
      <xdr:rowOff>91267</xdr:rowOff>
    </xdr:from>
    <xdr:ext cx="249299" cy="259045"/>
    <xdr:sp macro="" textlink="">
      <xdr:nvSpPr>
        <xdr:cNvPr id="809" name="前年度繰上充用金最小値テキスト">
          <a:extLst>
            <a:ext uri="{FF2B5EF4-FFF2-40B4-BE49-F238E27FC236}">
              <a16:creationId xmlns:a16="http://schemas.microsoft.com/office/drawing/2014/main" id="{00000000-0008-0000-0700-000029030000}"/>
            </a:ext>
          </a:extLst>
        </xdr:cNvPr>
        <xdr:cNvSpPr txBox="1"/>
      </xdr:nvSpPr>
      <xdr:spPr>
        <a:xfrm>
          <a:off x="22212300" y="1020681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59</xdr:row>
      <xdr:rowOff>44450</xdr:rowOff>
    </xdr:from>
    <xdr:to>
      <xdr:col>116</xdr:col>
      <xdr:colOff>152400</xdr:colOff>
      <xdr:row>59</xdr:row>
      <xdr:rowOff>44450</xdr:rowOff>
    </xdr:to>
    <xdr:cxnSp macro="">
      <xdr:nvCxnSpPr>
        <xdr:cNvPr id="810" name="直線コネクタ 809">
          <a:extLst>
            <a:ext uri="{FF2B5EF4-FFF2-40B4-BE49-F238E27FC236}">
              <a16:creationId xmlns:a16="http://schemas.microsoft.com/office/drawing/2014/main" id="{00000000-0008-0000-0700-00002A030000}"/>
            </a:ext>
          </a:extLst>
        </xdr:cNvPr>
        <xdr:cNvCxnSpPr/>
      </xdr:nvCxnSpPr>
      <xdr:spPr>
        <a:xfrm>
          <a:off x="22072600" y="10160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48</xdr:row>
      <xdr:rowOff>152481</xdr:rowOff>
    </xdr:from>
    <xdr:ext cx="469744" cy="259045"/>
    <xdr:sp macro="" textlink="">
      <xdr:nvSpPr>
        <xdr:cNvPr id="811" name="前年度繰上充用金最大値テキスト">
          <a:extLst>
            <a:ext uri="{FF2B5EF4-FFF2-40B4-BE49-F238E27FC236}">
              <a16:creationId xmlns:a16="http://schemas.microsoft.com/office/drawing/2014/main" id="{00000000-0008-0000-0700-00002B030000}"/>
            </a:ext>
          </a:extLst>
        </xdr:cNvPr>
        <xdr:cNvSpPr txBox="1"/>
      </xdr:nvSpPr>
      <xdr:spPr>
        <a:xfrm>
          <a:off x="22212300" y="838208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8,153</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50</xdr:row>
      <xdr:rowOff>34354</xdr:rowOff>
    </xdr:from>
    <xdr:to>
      <xdr:col>116</xdr:col>
      <xdr:colOff>152400</xdr:colOff>
      <xdr:row>50</xdr:row>
      <xdr:rowOff>34354</xdr:rowOff>
    </xdr:to>
    <xdr:cxnSp macro="">
      <xdr:nvCxnSpPr>
        <xdr:cNvPr id="812" name="直線コネクタ 811">
          <a:extLst>
            <a:ext uri="{FF2B5EF4-FFF2-40B4-BE49-F238E27FC236}">
              <a16:creationId xmlns:a16="http://schemas.microsoft.com/office/drawing/2014/main" id="{00000000-0008-0000-0700-00002C030000}"/>
            </a:ext>
          </a:extLst>
        </xdr:cNvPr>
        <xdr:cNvCxnSpPr/>
      </xdr:nvCxnSpPr>
      <xdr:spPr>
        <a:xfrm>
          <a:off x="22072600" y="860685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59</xdr:row>
      <xdr:rowOff>44450</xdr:rowOff>
    </xdr:from>
    <xdr:to>
      <xdr:col>116</xdr:col>
      <xdr:colOff>63500</xdr:colOff>
      <xdr:row>59</xdr:row>
      <xdr:rowOff>44450</xdr:rowOff>
    </xdr:to>
    <xdr:cxnSp macro="">
      <xdr:nvCxnSpPr>
        <xdr:cNvPr id="813" name="直線コネクタ 812">
          <a:extLst>
            <a:ext uri="{FF2B5EF4-FFF2-40B4-BE49-F238E27FC236}">
              <a16:creationId xmlns:a16="http://schemas.microsoft.com/office/drawing/2014/main" id="{00000000-0008-0000-0700-00002D030000}"/>
            </a:ext>
          </a:extLst>
        </xdr:cNvPr>
        <xdr:cNvCxnSpPr/>
      </xdr:nvCxnSpPr>
      <xdr:spPr>
        <a:xfrm>
          <a:off x="21323300" y="10160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58</xdr:row>
      <xdr:rowOff>8717</xdr:rowOff>
    </xdr:from>
    <xdr:ext cx="313932" cy="259045"/>
    <xdr:sp macro="" textlink="">
      <xdr:nvSpPr>
        <xdr:cNvPr id="814" name="前年度繰上充用金平均値テキスト">
          <a:extLst>
            <a:ext uri="{FF2B5EF4-FFF2-40B4-BE49-F238E27FC236}">
              <a16:creationId xmlns:a16="http://schemas.microsoft.com/office/drawing/2014/main" id="{00000000-0008-0000-0700-00002E030000}"/>
            </a:ext>
          </a:extLst>
        </xdr:cNvPr>
        <xdr:cNvSpPr txBox="1"/>
      </xdr:nvSpPr>
      <xdr:spPr>
        <a:xfrm>
          <a:off x="22212300" y="9952817"/>
          <a:ext cx="313932"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157290</xdr:rowOff>
    </xdr:from>
    <xdr:to>
      <xdr:col>116</xdr:col>
      <xdr:colOff>114300</xdr:colOff>
      <xdr:row>59</xdr:row>
      <xdr:rowOff>87440</xdr:rowOff>
    </xdr:to>
    <xdr:sp macro="" textlink="">
      <xdr:nvSpPr>
        <xdr:cNvPr id="815" name="フローチャート: 判断 814">
          <a:extLst>
            <a:ext uri="{FF2B5EF4-FFF2-40B4-BE49-F238E27FC236}">
              <a16:creationId xmlns:a16="http://schemas.microsoft.com/office/drawing/2014/main" id="{00000000-0008-0000-0700-00002F030000}"/>
            </a:ext>
          </a:extLst>
        </xdr:cNvPr>
        <xdr:cNvSpPr/>
      </xdr:nvSpPr>
      <xdr:spPr>
        <a:xfrm>
          <a:off x="22110700" y="101013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59</xdr:row>
      <xdr:rowOff>44450</xdr:rowOff>
    </xdr:from>
    <xdr:to>
      <xdr:col>111</xdr:col>
      <xdr:colOff>177800</xdr:colOff>
      <xdr:row>59</xdr:row>
      <xdr:rowOff>44450</xdr:rowOff>
    </xdr:to>
    <xdr:cxnSp macro="">
      <xdr:nvCxnSpPr>
        <xdr:cNvPr id="816" name="直線コネクタ 815">
          <a:extLst>
            <a:ext uri="{FF2B5EF4-FFF2-40B4-BE49-F238E27FC236}">
              <a16:creationId xmlns:a16="http://schemas.microsoft.com/office/drawing/2014/main" id="{00000000-0008-0000-0700-000030030000}"/>
            </a:ext>
          </a:extLst>
        </xdr:cNvPr>
        <xdr:cNvCxnSpPr/>
      </xdr:nvCxnSpPr>
      <xdr:spPr>
        <a:xfrm>
          <a:off x="20434300" y="10160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58</xdr:row>
      <xdr:rowOff>156528</xdr:rowOff>
    </xdr:from>
    <xdr:to>
      <xdr:col>112</xdr:col>
      <xdr:colOff>38100</xdr:colOff>
      <xdr:row>59</xdr:row>
      <xdr:rowOff>86678</xdr:rowOff>
    </xdr:to>
    <xdr:sp macro="" textlink="">
      <xdr:nvSpPr>
        <xdr:cNvPr id="817" name="フローチャート: 判断 816">
          <a:extLst>
            <a:ext uri="{FF2B5EF4-FFF2-40B4-BE49-F238E27FC236}">
              <a16:creationId xmlns:a16="http://schemas.microsoft.com/office/drawing/2014/main" id="{00000000-0008-0000-0700-000031030000}"/>
            </a:ext>
          </a:extLst>
        </xdr:cNvPr>
        <xdr:cNvSpPr/>
      </xdr:nvSpPr>
      <xdr:spPr>
        <a:xfrm>
          <a:off x="21272500" y="101006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20833</xdr:colOff>
      <xdr:row>57</xdr:row>
      <xdr:rowOff>103205</xdr:rowOff>
    </xdr:from>
    <xdr:ext cx="313932" cy="259045"/>
    <xdr:sp macro="" textlink="">
      <xdr:nvSpPr>
        <xdr:cNvPr id="818" name="テキスト ボックス 817">
          <a:extLst>
            <a:ext uri="{FF2B5EF4-FFF2-40B4-BE49-F238E27FC236}">
              <a16:creationId xmlns:a16="http://schemas.microsoft.com/office/drawing/2014/main" id="{00000000-0008-0000-0700-000032030000}"/>
            </a:ext>
          </a:extLst>
        </xdr:cNvPr>
        <xdr:cNvSpPr txBox="1"/>
      </xdr:nvSpPr>
      <xdr:spPr>
        <a:xfrm>
          <a:off x="21166333" y="9875855"/>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59</xdr:row>
      <xdr:rowOff>44450</xdr:rowOff>
    </xdr:from>
    <xdr:to>
      <xdr:col>107</xdr:col>
      <xdr:colOff>50800</xdr:colOff>
      <xdr:row>59</xdr:row>
      <xdr:rowOff>44450</xdr:rowOff>
    </xdr:to>
    <xdr:cxnSp macro="">
      <xdr:nvCxnSpPr>
        <xdr:cNvPr id="819" name="直線コネクタ 818">
          <a:extLst>
            <a:ext uri="{FF2B5EF4-FFF2-40B4-BE49-F238E27FC236}">
              <a16:creationId xmlns:a16="http://schemas.microsoft.com/office/drawing/2014/main" id="{00000000-0008-0000-0700-000033030000}"/>
            </a:ext>
          </a:extLst>
        </xdr:cNvPr>
        <xdr:cNvCxnSpPr/>
      </xdr:nvCxnSpPr>
      <xdr:spPr>
        <a:xfrm>
          <a:off x="19545300" y="10160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58</xdr:row>
      <xdr:rowOff>156146</xdr:rowOff>
    </xdr:from>
    <xdr:to>
      <xdr:col>107</xdr:col>
      <xdr:colOff>101600</xdr:colOff>
      <xdr:row>59</xdr:row>
      <xdr:rowOff>86296</xdr:rowOff>
    </xdr:to>
    <xdr:sp macro="" textlink="">
      <xdr:nvSpPr>
        <xdr:cNvPr id="820" name="フローチャート: 判断 819">
          <a:extLst>
            <a:ext uri="{FF2B5EF4-FFF2-40B4-BE49-F238E27FC236}">
              <a16:creationId xmlns:a16="http://schemas.microsoft.com/office/drawing/2014/main" id="{00000000-0008-0000-0700-000034030000}"/>
            </a:ext>
          </a:extLst>
        </xdr:cNvPr>
        <xdr:cNvSpPr/>
      </xdr:nvSpPr>
      <xdr:spPr>
        <a:xfrm>
          <a:off x="20383500" y="101002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84333</xdr:colOff>
      <xdr:row>57</xdr:row>
      <xdr:rowOff>102823</xdr:rowOff>
    </xdr:from>
    <xdr:ext cx="313932" cy="259045"/>
    <xdr:sp macro="" textlink="">
      <xdr:nvSpPr>
        <xdr:cNvPr id="821" name="テキスト ボックス 820">
          <a:extLst>
            <a:ext uri="{FF2B5EF4-FFF2-40B4-BE49-F238E27FC236}">
              <a16:creationId xmlns:a16="http://schemas.microsoft.com/office/drawing/2014/main" id="{00000000-0008-0000-0700-000035030000}"/>
            </a:ext>
          </a:extLst>
        </xdr:cNvPr>
        <xdr:cNvSpPr txBox="1"/>
      </xdr:nvSpPr>
      <xdr:spPr>
        <a:xfrm>
          <a:off x="20277333" y="9875473"/>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59</xdr:row>
      <xdr:rowOff>44450</xdr:rowOff>
    </xdr:from>
    <xdr:to>
      <xdr:col>102</xdr:col>
      <xdr:colOff>114300</xdr:colOff>
      <xdr:row>59</xdr:row>
      <xdr:rowOff>44450</xdr:rowOff>
    </xdr:to>
    <xdr:cxnSp macro="">
      <xdr:nvCxnSpPr>
        <xdr:cNvPr id="822" name="直線コネクタ 821">
          <a:extLst>
            <a:ext uri="{FF2B5EF4-FFF2-40B4-BE49-F238E27FC236}">
              <a16:creationId xmlns:a16="http://schemas.microsoft.com/office/drawing/2014/main" id="{00000000-0008-0000-0700-000036030000}"/>
            </a:ext>
          </a:extLst>
        </xdr:cNvPr>
        <xdr:cNvCxnSpPr/>
      </xdr:nvCxnSpPr>
      <xdr:spPr>
        <a:xfrm>
          <a:off x="18656300" y="10160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58</xdr:row>
      <xdr:rowOff>155575</xdr:rowOff>
    </xdr:from>
    <xdr:to>
      <xdr:col>102</xdr:col>
      <xdr:colOff>165100</xdr:colOff>
      <xdr:row>59</xdr:row>
      <xdr:rowOff>85725</xdr:rowOff>
    </xdr:to>
    <xdr:sp macro="" textlink="">
      <xdr:nvSpPr>
        <xdr:cNvPr id="823" name="フローチャート: 判断 822">
          <a:extLst>
            <a:ext uri="{FF2B5EF4-FFF2-40B4-BE49-F238E27FC236}">
              <a16:creationId xmlns:a16="http://schemas.microsoft.com/office/drawing/2014/main" id="{00000000-0008-0000-0700-000037030000}"/>
            </a:ext>
          </a:extLst>
        </xdr:cNvPr>
        <xdr:cNvSpPr/>
      </xdr:nvSpPr>
      <xdr:spPr>
        <a:xfrm>
          <a:off x="19494500" y="100996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147833</xdr:colOff>
      <xdr:row>57</xdr:row>
      <xdr:rowOff>102252</xdr:rowOff>
    </xdr:from>
    <xdr:ext cx="313932" cy="259045"/>
    <xdr:sp macro="" textlink="">
      <xdr:nvSpPr>
        <xdr:cNvPr id="824" name="テキスト ボックス 823">
          <a:extLst>
            <a:ext uri="{FF2B5EF4-FFF2-40B4-BE49-F238E27FC236}">
              <a16:creationId xmlns:a16="http://schemas.microsoft.com/office/drawing/2014/main" id="{00000000-0008-0000-0700-000038030000}"/>
            </a:ext>
          </a:extLst>
        </xdr:cNvPr>
        <xdr:cNvSpPr txBox="1"/>
      </xdr:nvSpPr>
      <xdr:spPr>
        <a:xfrm>
          <a:off x="19388333" y="9874902"/>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154813</xdr:rowOff>
    </xdr:from>
    <xdr:to>
      <xdr:col>98</xdr:col>
      <xdr:colOff>38100</xdr:colOff>
      <xdr:row>59</xdr:row>
      <xdr:rowOff>84963</xdr:rowOff>
    </xdr:to>
    <xdr:sp macro="" textlink="">
      <xdr:nvSpPr>
        <xdr:cNvPr id="825" name="フローチャート: 判断 824">
          <a:extLst>
            <a:ext uri="{FF2B5EF4-FFF2-40B4-BE49-F238E27FC236}">
              <a16:creationId xmlns:a16="http://schemas.microsoft.com/office/drawing/2014/main" id="{00000000-0008-0000-0700-000039030000}"/>
            </a:ext>
          </a:extLst>
        </xdr:cNvPr>
        <xdr:cNvSpPr/>
      </xdr:nvSpPr>
      <xdr:spPr>
        <a:xfrm>
          <a:off x="18605500" y="100989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20833</xdr:colOff>
      <xdr:row>57</xdr:row>
      <xdr:rowOff>101490</xdr:rowOff>
    </xdr:from>
    <xdr:ext cx="313932" cy="259045"/>
    <xdr:sp macro="" textlink="">
      <xdr:nvSpPr>
        <xdr:cNvPr id="826" name="テキスト ボックス 825">
          <a:extLst>
            <a:ext uri="{FF2B5EF4-FFF2-40B4-BE49-F238E27FC236}">
              <a16:creationId xmlns:a16="http://schemas.microsoft.com/office/drawing/2014/main" id="{00000000-0008-0000-0700-00003A030000}"/>
            </a:ext>
          </a:extLst>
        </xdr:cNvPr>
        <xdr:cNvSpPr txBox="1"/>
      </xdr:nvSpPr>
      <xdr:spPr>
        <a:xfrm>
          <a:off x="18499333" y="9874140"/>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27" name="テキスト ボックス 826">
          <a:extLst>
            <a:ext uri="{FF2B5EF4-FFF2-40B4-BE49-F238E27FC236}">
              <a16:creationId xmlns:a16="http://schemas.microsoft.com/office/drawing/2014/main" id="{00000000-0008-0000-0700-00003B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28" name="テキスト ボックス 827">
          <a:extLst>
            <a:ext uri="{FF2B5EF4-FFF2-40B4-BE49-F238E27FC236}">
              <a16:creationId xmlns:a16="http://schemas.microsoft.com/office/drawing/2014/main" id="{00000000-0008-0000-0700-00003C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29" name="テキスト ボックス 828">
          <a:extLst>
            <a:ext uri="{FF2B5EF4-FFF2-40B4-BE49-F238E27FC236}">
              <a16:creationId xmlns:a16="http://schemas.microsoft.com/office/drawing/2014/main" id="{00000000-0008-0000-0700-00003D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30" name="テキスト ボックス 829">
          <a:extLst>
            <a:ext uri="{FF2B5EF4-FFF2-40B4-BE49-F238E27FC236}">
              <a16:creationId xmlns:a16="http://schemas.microsoft.com/office/drawing/2014/main" id="{00000000-0008-0000-0700-00003E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31" name="テキスト ボックス 830">
          <a:extLst>
            <a:ext uri="{FF2B5EF4-FFF2-40B4-BE49-F238E27FC236}">
              <a16:creationId xmlns:a16="http://schemas.microsoft.com/office/drawing/2014/main" id="{00000000-0008-0000-0700-00003F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165100</xdr:rowOff>
    </xdr:from>
    <xdr:to>
      <xdr:col>116</xdr:col>
      <xdr:colOff>114300</xdr:colOff>
      <xdr:row>59</xdr:row>
      <xdr:rowOff>95250</xdr:rowOff>
    </xdr:to>
    <xdr:sp macro="" textlink="">
      <xdr:nvSpPr>
        <xdr:cNvPr id="832" name="楕円 831">
          <a:extLst>
            <a:ext uri="{FF2B5EF4-FFF2-40B4-BE49-F238E27FC236}">
              <a16:creationId xmlns:a16="http://schemas.microsoft.com/office/drawing/2014/main" id="{00000000-0008-0000-0700-000040030000}"/>
            </a:ext>
          </a:extLst>
        </xdr:cNvPr>
        <xdr:cNvSpPr/>
      </xdr:nvSpPr>
      <xdr:spPr>
        <a:xfrm>
          <a:off x="221107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58</xdr:row>
      <xdr:rowOff>135717</xdr:rowOff>
    </xdr:from>
    <xdr:ext cx="249299" cy="259045"/>
    <xdr:sp macro="" textlink="">
      <xdr:nvSpPr>
        <xdr:cNvPr id="833" name="前年度繰上充用金該当値テキスト">
          <a:extLst>
            <a:ext uri="{FF2B5EF4-FFF2-40B4-BE49-F238E27FC236}">
              <a16:creationId xmlns:a16="http://schemas.microsoft.com/office/drawing/2014/main" id="{00000000-0008-0000-0700-000041030000}"/>
            </a:ext>
          </a:extLst>
        </xdr:cNvPr>
        <xdr:cNvSpPr txBox="1"/>
      </xdr:nvSpPr>
      <xdr:spPr>
        <a:xfrm>
          <a:off x="22212300" y="1007981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58</xdr:row>
      <xdr:rowOff>165100</xdr:rowOff>
    </xdr:from>
    <xdr:to>
      <xdr:col>112</xdr:col>
      <xdr:colOff>38100</xdr:colOff>
      <xdr:row>59</xdr:row>
      <xdr:rowOff>95250</xdr:rowOff>
    </xdr:to>
    <xdr:sp macro="" textlink="">
      <xdr:nvSpPr>
        <xdr:cNvPr id="834" name="楕円 833">
          <a:extLst>
            <a:ext uri="{FF2B5EF4-FFF2-40B4-BE49-F238E27FC236}">
              <a16:creationId xmlns:a16="http://schemas.microsoft.com/office/drawing/2014/main" id="{00000000-0008-0000-0700-000042030000}"/>
            </a:ext>
          </a:extLst>
        </xdr:cNvPr>
        <xdr:cNvSpPr/>
      </xdr:nvSpPr>
      <xdr:spPr>
        <a:xfrm>
          <a:off x="212725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59</xdr:row>
      <xdr:rowOff>86377</xdr:rowOff>
    </xdr:from>
    <xdr:ext cx="249299" cy="259045"/>
    <xdr:sp macro="" textlink="">
      <xdr:nvSpPr>
        <xdr:cNvPr id="835" name="テキスト ボックス 834">
          <a:extLst>
            <a:ext uri="{FF2B5EF4-FFF2-40B4-BE49-F238E27FC236}">
              <a16:creationId xmlns:a16="http://schemas.microsoft.com/office/drawing/2014/main" id="{00000000-0008-0000-0700-000043030000}"/>
            </a:ext>
          </a:extLst>
        </xdr:cNvPr>
        <xdr:cNvSpPr txBox="1"/>
      </xdr:nvSpPr>
      <xdr:spPr>
        <a:xfrm>
          <a:off x="21198650" y="10201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58</xdr:row>
      <xdr:rowOff>165100</xdr:rowOff>
    </xdr:from>
    <xdr:to>
      <xdr:col>107</xdr:col>
      <xdr:colOff>101600</xdr:colOff>
      <xdr:row>59</xdr:row>
      <xdr:rowOff>95250</xdr:rowOff>
    </xdr:to>
    <xdr:sp macro="" textlink="">
      <xdr:nvSpPr>
        <xdr:cNvPr id="836" name="楕円 835">
          <a:extLst>
            <a:ext uri="{FF2B5EF4-FFF2-40B4-BE49-F238E27FC236}">
              <a16:creationId xmlns:a16="http://schemas.microsoft.com/office/drawing/2014/main" id="{00000000-0008-0000-0700-000044030000}"/>
            </a:ext>
          </a:extLst>
        </xdr:cNvPr>
        <xdr:cNvSpPr/>
      </xdr:nvSpPr>
      <xdr:spPr>
        <a:xfrm>
          <a:off x="203835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59</xdr:row>
      <xdr:rowOff>86377</xdr:rowOff>
    </xdr:from>
    <xdr:ext cx="249299" cy="259045"/>
    <xdr:sp macro="" textlink="">
      <xdr:nvSpPr>
        <xdr:cNvPr id="837" name="テキスト ボックス 836">
          <a:extLst>
            <a:ext uri="{FF2B5EF4-FFF2-40B4-BE49-F238E27FC236}">
              <a16:creationId xmlns:a16="http://schemas.microsoft.com/office/drawing/2014/main" id="{00000000-0008-0000-0700-000045030000}"/>
            </a:ext>
          </a:extLst>
        </xdr:cNvPr>
        <xdr:cNvSpPr txBox="1"/>
      </xdr:nvSpPr>
      <xdr:spPr>
        <a:xfrm>
          <a:off x="20309650" y="10201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58</xdr:row>
      <xdr:rowOff>165100</xdr:rowOff>
    </xdr:from>
    <xdr:to>
      <xdr:col>102</xdr:col>
      <xdr:colOff>165100</xdr:colOff>
      <xdr:row>59</xdr:row>
      <xdr:rowOff>95250</xdr:rowOff>
    </xdr:to>
    <xdr:sp macro="" textlink="">
      <xdr:nvSpPr>
        <xdr:cNvPr id="838" name="楕円 837">
          <a:extLst>
            <a:ext uri="{FF2B5EF4-FFF2-40B4-BE49-F238E27FC236}">
              <a16:creationId xmlns:a16="http://schemas.microsoft.com/office/drawing/2014/main" id="{00000000-0008-0000-0700-000046030000}"/>
            </a:ext>
          </a:extLst>
        </xdr:cNvPr>
        <xdr:cNvSpPr/>
      </xdr:nvSpPr>
      <xdr:spPr>
        <a:xfrm>
          <a:off x="194945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59</xdr:row>
      <xdr:rowOff>86377</xdr:rowOff>
    </xdr:from>
    <xdr:ext cx="249299" cy="259045"/>
    <xdr:sp macro="" textlink="">
      <xdr:nvSpPr>
        <xdr:cNvPr id="839" name="テキスト ボックス 838">
          <a:extLst>
            <a:ext uri="{FF2B5EF4-FFF2-40B4-BE49-F238E27FC236}">
              <a16:creationId xmlns:a16="http://schemas.microsoft.com/office/drawing/2014/main" id="{00000000-0008-0000-0700-000047030000}"/>
            </a:ext>
          </a:extLst>
        </xdr:cNvPr>
        <xdr:cNvSpPr txBox="1"/>
      </xdr:nvSpPr>
      <xdr:spPr>
        <a:xfrm>
          <a:off x="19420650" y="10201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165100</xdr:rowOff>
    </xdr:from>
    <xdr:to>
      <xdr:col>98</xdr:col>
      <xdr:colOff>38100</xdr:colOff>
      <xdr:row>59</xdr:row>
      <xdr:rowOff>95250</xdr:rowOff>
    </xdr:to>
    <xdr:sp macro="" textlink="">
      <xdr:nvSpPr>
        <xdr:cNvPr id="840" name="楕円 839">
          <a:extLst>
            <a:ext uri="{FF2B5EF4-FFF2-40B4-BE49-F238E27FC236}">
              <a16:creationId xmlns:a16="http://schemas.microsoft.com/office/drawing/2014/main" id="{00000000-0008-0000-0700-000048030000}"/>
            </a:ext>
          </a:extLst>
        </xdr:cNvPr>
        <xdr:cNvSpPr/>
      </xdr:nvSpPr>
      <xdr:spPr>
        <a:xfrm>
          <a:off x="186055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59</xdr:row>
      <xdr:rowOff>86377</xdr:rowOff>
    </xdr:from>
    <xdr:ext cx="249299" cy="259045"/>
    <xdr:sp macro="" textlink="">
      <xdr:nvSpPr>
        <xdr:cNvPr id="841" name="テキスト ボックス 840">
          <a:extLst>
            <a:ext uri="{FF2B5EF4-FFF2-40B4-BE49-F238E27FC236}">
              <a16:creationId xmlns:a16="http://schemas.microsoft.com/office/drawing/2014/main" id="{00000000-0008-0000-0700-000049030000}"/>
            </a:ext>
          </a:extLst>
        </xdr:cNvPr>
        <xdr:cNvSpPr txBox="1"/>
      </xdr:nvSpPr>
      <xdr:spPr>
        <a:xfrm>
          <a:off x="18531650" y="10201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842" name="正方形/長方形 841">
          <a:extLst>
            <a:ext uri="{FF2B5EF4-FFF2-40B4-BE49-F238E27FC236}">
              <a16:creationId xmlns:a16="http://schemas.microsoft.com/office/drawing/2014/main" id="{00000000-0008-0000-0700-00004A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843" name="正方形/長方形 842">
          <a:extLst>
            <a:ext uri="{FF2B5EF4-FFF2-40B4-BE49-F238E27FC236}">
              <a16:creationId xmlns:a16="http://schemas.microsoft.com/office/drawing/2014/main" id="{00000000-0008-0000-0700-00004B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目的別歳出の分析欄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844" name="テキスト ボックス 843">
          <a:extLst>
            <a:ext uri="{FF2B5EF4-FFF2-40B4-BE49-F238E27FC236}">
              <a16:creationId xmlns:a16="http://schemas.microsoft.com/office/drawing/2014/main" id="{00000000-0008-0000-0700-00004C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　歳出決算総額は、住民一人当たり</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976,869</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円となっている。令和５年度の住民一人当たり</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901,820</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円から</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75,049</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円増加した。目的別で見た主な減少要因は、農林水産業費の減によるものである。農林水産業費では、畜産・酪農収益力強化整備等特別対策事業等の減により住民一人当たりのコストは</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14,521</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円減少した。目的別で見た主な増加要因は、消防費の増によるものである。消防費では、、消防本部署庁舎建設事業及び常備消防施設整備事業の増により住民一人当たりのコストは</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38,069</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円増加した。	</a:t>
          </a:r>
          <a:endParaRPr kumimoji="1" lang="en-US" altLang="ja-JP" sz="1300">
            <a:solidFill>
              <a:sysClr val="windowText" lastClr="000000"/>
            </a:solidFill>
            <a:latin typeface="ＭＳ Ｐゴシック" panose="020B0600070205080204" pitchFamily="50" charset="-128"/>
            <a:ea typeface="ＭＳ Ｐゴシック" panose="020B0600070205080204" pitchFamily="50" charset="-128"/>
          </a:endParaRPr>
        </a:p>
        <a:p>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　類似団体との比較では、農林水産業費、消防費、民生費において、類似団体平均を大きく上回っている。農林水産業費では、住民一人当たりのコストは類似団体平均を</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34,594</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円上回っている。当市の産業構造上、第１次産業に従事する割合が</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19.5</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％と高いことなどが要因となっている。消防費では、住民一人当たりのコストは類似団体平均を</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47,074</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円上回っている。上記の大型建設事業に加え、合併した５町のうち旧三瓶町の常備消防が八幡浜地区施設事務組合の管轄（令和６年度末脱退）となっており、その負担金等の影響により高い水準で推移している。民生費では、住民一人当たりのコストは類似団体平均を</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32,117</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円上回っている。養護老人ホーム三楽園建設事業及び低所得者支援給付金支給事業等の実施の影響により増となっているが、今後も増加する見込みとなっている。</a:t>
          </a: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a:extLst>
            <a:ext uri="{FF2B5EF4-FFF2-40B4-BE49-F238E27FC236}">
              <a16:creationId xmlns:a16="http://schemas.microsoft.com/office/drawing/2014/main" id="{00000000-0008-0000-0000-000001C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macro="" textlink="">
      <xdr:nvSpPr>
        <xdr:cNvPr id="3" name="Rectangle 2">
          <a:extLst>
            <a:ext uri="{FF2B5EF4-FFF2-40B4-BE49-F238E27FC236}">
              <a16:creationId xmlns:a16="http://schemas.microsoft.com/office/drawing/2014/main" id="{00000000-0008-0000-0000-000002C80000}"/>
            </a:ext>
          </a:extLst>
        </xdr:cNvPr>
        <xdr:cNvSpPr>
          <a:spLocks noChangeArrowheads="1"/>
        </xdr:cNvSpPr>
      </xdr:nvSpPr>
      <xdr:spPr bwMode="auto">
        <a:xfrm>
          <a:off x="828675" y="10067925"/>
          <a:ext cx="695325" cy="51435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macro="" textlink="">
      <xdr:nvSpPr>
        <xdr:cNvPr id="4" name="Rectangle 3">
          <a:extLst>
            <a:ext uri="{FF2B5EF4-FFF2-40B4-BE49-F238E27FC236}">
              <a16:creationId xmlns:a16="http://schemas.microsoft.com/office/drawing/2014/main" id="{00000000-0008-0000-0000-000003C80000}"/>
            </a:ext>
          </a:extLst>
        </xdr:cNvPr>
        <xdr:cNvSpPr>
          <a:spLocks noChangeArrowheads="1"/>
        </xdr:cNvSpPr>
      </xdr:nvSpPr>
      <xdr:spPr bwMode="auto">
        <a:xfrm>
          <a:off x="828675" y="10810875"/>
          <a:ext cx="695325" cy="50482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macro="" textlink="">
      <xdr:nvSpPr>
        <xdr:cNvPr id="5" name="Line 4">
          <a:extLst>
            <a:ext uri="{FF2B5EF4-FFF2-40B4-BE49-F238E27FC236}">
              <a16:creationId xmlns:a16="http://schemas.microsoft.com/office/drawing/2014/main" id="{00000000-0008-0000-0000-000004C80000}"/>
            </a:ext>
          </a:extLst>
        </xdr:cNvPr>
        <xdr:cNvSpPr>
          <a:spLocks noChangeShapeType="1"/>
        </xdr:cNvSpPr>
      </xdr:nvSpPr>
      <xdr:spPr bwMode="auto">
        <a:xfrm>
          <a:off x="828675" y="11801475"/>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macro="" textlink="">
      <xdr:nvSpPr>
        <xdr:cNvPr id="6" name="Oval 5">
          <a:extLst>
            <a:ext uri="{FF2B5EF4-FFF2-40B4-BE49-F238E27FC236}">
              <a16:creationId xmlns:a16="http://schemas.microsoft.com/office/drawing/2014/main" id="{00000000-0008-0000-0000-000005C80000}"/>
            </a:ext>
          </a:extLst>
        </xdr:cNvPr>
        <xdr:cNvSpPr>
          <a:spLocks noChangeArrowheads="1"/>
        </xdr:cNvSpPr>
      </xdr:nvSpPr>
      <xdr:spPr bwMode="auto">
        <a:xfrm>
          <a:off x="1076325" y="11706225"/>
          <a:ext cx="190500" cy="19050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macro="" textlink="">
      <xdr:nvSpPr>
        <xdr:cNvPr id="7" name="Rectangle 6">
          <a:extLst>
            <a:ext uri="{FF2B5EF4-FFF2-40B4-BE49-F238E27FC236}">
              <a16:creationId xmlns:a16="http://schemas.microsoft.com/office/drawing/2014/main" id="{00000000-0008-0000-0000-000006C80000}"/>
            </a:ext>
          </a:extLst>
        </xdr:cNvPr>
        <xdr:cNvSpPr>
          <a:spLocks noChangeArrowheads="1"/>
        </xdr:cNvSpPr>
      </xdr:nvSpPr>
      <xdr:spPr bwMode="auto">
        <a:xfrm>
          <a:off x="10982325" y="9601200"/>
          <a:ext cx="5972175" cy="256222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macro="" textlink="">
      <xdr:nvSpPr>
        <xdr:cNvPr id="8" name="Rectangle 7">
          <a:extLst>
            <a:ext uri="{FF2B5EF4-FFF2-40B4-BE49-F238E27FC236}">
              <a16:creationId xmlns:a16="http://schemas.microsoft.com/office/drawing/2014/main" id="{00000000-0008-0000-0000-000007040000}"/>
            </a:ext>
          </a:extLst>
        </xdr:cNvPr>
        <xdr:cNvSpPr>
          <a:spLocks noChangeArrowheads="1"/>
        </xdr:cNvSpPr>
      </xdr:nvSpPr>
      <xdr:spPr bwMode="auto">
        <a:xfrm>
          <a:off x="10982325" y="9601200"/>
          <a:ext cx="895350" cy="3143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a:extLst>
            <a:ext uri="{FF2B5EF4-FFF2-40B4-BE49-F238E27FC236}">
              <a16:creationId xmlns:a16="http://schemas.microsoft.com/office/drawing/2014/main" id="{00000000-0008-0000-0000-00000904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a:extLst>
            <a:ext uri="{FF2B5EF4-FFF2-40B4-BE49-F238E27FC236}">
              <a16:creationId xmlns:a16="http://schemas.microsoft.com/office/drawing/2014/main" id="{00000000-0008-0000-0000-00000AC80000}"/>
            </a:ext>
          </a:extLst>
        </xdr:cNvPr>
        <xdr:cNvSpPr>
          <a:spLocks noChangeShapeType="1"/>
        </xdr:cNvSpPr>
      </xdr:nvSpPr>
      <xdr:spPr bwMode="auto">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a:extLst>
            <a:ext uri="{FF2B5EF4-FFF2-40B4-BE49-F238E27FC236}">
              <a16:creationId xmlns:a16="http://schemas.microsoft.com/office/drawing/2014/main" id="{00000000-0008-0000-0000-00000BC80000}"/>
            </a:ext>
          </a:extLst>
        </xdr:cNvPr>
        <xdr:cNvSpPr>
          <a:spLocks noChangeArrowheads="1"/>
        </xdr:cNvSpPr>
      </xdr:nvSpPr>
      <xdr:spPr bwMode="auto">
        <a:xfrm>
          <a:off x="10172700" y="285750"/>
          <a:ext cx="253365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6</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xdr:nvSpPr>
        <xdr:cNvPr id="12" name="団体名称ボックス">
          <a:extLst>
            <a:ext uri="{FF2B5EF4-FFF2-40B4-BE49-F238E27FC236}">
              <a16:creationId xmlns:a16="http://schemas.microsoft.com/office/drawing/2014/main" id="{00000000-0008-0000-0000-00000CC80000}"/>
            </a:ext>
          </a:extLst>
        </xdr:cNvPr>
        <xdr:cNvSpPr>
          <a:spLocks noChangeArrowheads="1"/>
        </xdr:cNvSpPr>
      </xdr:nvSpPr>
      <xdr:spPr bwMode="auto">
        <a:xfrm>
          <a:off x="13106400" y="285750"/>
          <a:ext cx="381000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愛媛県西予市</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a:extLst>
            <a:ext uri="{FF2B5EF4-FFF2-40B4-BE49-F238E27FC236}">
              <a16:creationId xmlns:a16="http://schemas.microsoft.com/office/drawing/2014/main" id="{00000000-0008-0000-0000-00000DC80000}"/>
            </a:ext>
          </a:extLst>
        </xdr:cNvPr>
        <xdr:cNvSpPr txBox="1">
          <a:spLocks noChangeArrowheads="1"/>
        </xdr:cNvSpPr>
      </xdr:nvSpPr>
      <xdr:spPr bwMode="auto">
        <a:xfrm>
          <a:off x="466725" y="838200"/>
          <a:ext cx="31242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485776</xdr:colOff>
      <xdr:row>45</xdr:row>
      <xdr:rowOff>342900</xdr:rowOff>
    </xdr:from>
    <xdr:to>
      <xdr:col>15</xdr:col>
      <xdr:colOff>542925</xdr:colOff>
      <xdr:row>48</xdr:row>
      <xdr:rowOff>590550</xdr:rowOff>
    </xdr:to>
    <xdr:sp macro="" textlink="" fLocksText="0">
      <xdr:nvSpPr>
        <xdr:cNvPr id="14" name="テキスト ボックス 13">
          <a:extLst>
            <a:ext uri="{FF2B5EF4-FFF2-40B4-BE49-F238E27FC236}">
              <a16:creationId xmlns:a16="http://schemas.microsoft.com/office/drawing/2014/main" id="{00000000-0008-0000-0000-00000F000000}"/>
            </a:ext>
          </a:extLst>
        </xdr:cNvPr>
        <xdr:cNvSpPr txBox="1"/>
      </xdr:nvSpPr>
      <xdr:spPr>
        <a:xfrm>
          <a:off x="11144251" y="9934575"/>
          <a:ext cx="5629274" cy="20859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200">
              <a:solidFill>
                <a:sysClr val="windowText" lastClr="000000"/>
              </a:solidFill>
              <a:latin typeface="ＭＳ ゴシック" pitchFamily="49" charset="-128"/>
              <a:ea typeface="ＭＳ ゴシック" pitchFamily="49" charset="-128"/>
            </a:rPr>
            <a:t>　財政調整基金を取り崩しての財政運営が常態化しており、財政調整基金残高は急減している状況である。</a:t>
          </a:r>
          <a:br>
            <a:rPr kumimoji="1" lang="en-US" altLang="ja-JP" sz="1200">
              <a:solidFill>
                <a:sysClr val="windowText" lastClr="000000"/>
              </a:solidFill>
              <a:latin typeface="ＭＳ ゴシック" pitchFamily="49" charset="-128"/>
              <a:ea typeface="ＭＳ ゴシック" pitchFamily="49" charset="-128"/>
            </a:rPr>
          </a:br>
          <a:r>
            <a:rPr kumimoji="1" lang="ja-JP" altLang="en-US" sz="1200">
              <a:solidFill>
                <a:sysClr val="windowText" lastClr="000000"/>
              </a:solidFill>
              <a:latin typeface="ＭＳ ゴシック" pitchFamily="49" charset="-128"/>
              <a:ea typeface="ＭＳ ゴシック" pitchFamily="49" charset="-128"/>
            </a:rPr>
            <a:t>　また、実質単年度収支は直近５年中４期赤字決算となっており、黒字決算となった令和３年度についても、国の税収増による地方交付税の追加交付が大きく影響している。令和６年度は消防本部署庁舎及び養護老人ホーム三楽園の大型建設事業の実施により、前年度と比較して実質単年度収支が約５億４千万円の赤字（約１億７千万円の増）となっている。</a:t>
          </a:r>
          <a:endParaRPr kumimoji="1" lang="en-US" altLang="ja-JP" sz="1200">
            <a:solidFill>
              <a:sysClr val="windowText" lastClr="000000"/>
            </a:solidFill>
            <a:latin typeface="ＭＳ ゴシック" pitchFamily="49" charset="-128"/>
            <a:ea typeface="ＭＳ ゴシック" pitchFamily="49" charset="-128"/>
          </a:endParaRP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macro="">
      <xdr:nvGraphicFramePr>
        <xdr:cNvPr id="2" name="Chart 5">
          <a:extLst>
            <a:ext uri="{FF2B5EF4-FFF2-40B4-BE49-F238E27FC236}">
              <a16:creationId xmlns:a16="http://schemas.microsoft.com/office/drawing/2014/main" id="{00000000-0008-0000-0100-000001D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a:extLst>
            <a:ext uri="{FF2B5EF4-FFF2-40B4-BE49-F238E27FC236}">
              <a16:creationId xmlns:a16="http://schemas.microsoft.com/office/drawing/2014/main" id="{00000000-0008-0000-0100-000002D80000}"/>
            </a:ext>
          </a:extLst>
        </xdr:cNvPr>
        <xdr:cNvSpPr>
          <a:spLocks noChangeArrowheads="1"/>
        </xdr:cNvSpPr>
      </xdr:nvSpPr>
      <xdr:spPr bwMode="auto">
        <a:xfrm>
          <a:off x="11353800" y="6896100"/>
          <a:ext cx="630555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macro="" textlink="">
      <xdr:nvSpPr>
        <xdr:cNvPr id="4" name="テキスト ボックス 4">
          <a:extLst>
            <a:ext uri="{FF2B5EF4-FFF2-40B4-BE49-F238E27FC236}">
              <a16:creationId xmlns:a16="http://schemas.microsoft.com/office/drawing/2014/main" id="{00000000-0008-0000-0100-000003D80000}"/>
            </a:ext>
          </a:extLst>
        </xdr:cNvPr>
        <xdr:cNvSpPr txBox="1">
          <a:spLocks noChangeArrowheads="1"/>
        </xdr:cNvSpPr>
      </xdr:nvSpPr>
      <xdr:spPr bwMode="auto">
        <a:xfrm>
          <a:off x="11420475" y="6924675"/>
          <a:ext cx="15240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a:extLst>
            <a:ext uri="{FF2B5EF4-FFF2-40B4-BE49-F238E27FC236}">
              <a16:creationId xmlns:a16="http://schemas.microsoft.com/office/drawing/2014/main" id="{00000000-0008-0000-0100-000006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macro="" textlink="">
      <xdr:nvSpPr>
        <xdr:cNvPr id="6" name="表題ボックス">
          <a:extLst>
            <a:ext uri="{FF2B5EF4-FFF2-40B4-BE49-F238E27FC236}">
              <a16:creationId xmlns:a16="http://schemas.microsoft.com/office/drawing/2014/main" id="{00000000-0008-0000-0100-000006D80000}"/>
            </a:ext>
          </a:extLst>
        </xdr:cNvPr>
        <xdr:cNvSpPr>
          <a:spLocks noChangeArrowheads="1"/>
        </xdr:cNvSpPr>
      </xdr:nvSpPr>
      <xdr:spPr bwMode="auto">
        <a:xfrm>
          <a:off x="142875" y="142875"/>
          <a:ext cx="103251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171450</xdr:colOff>
      <xdr:row>3</xdr:row>
      <xdr:rowOff>66675</xdr:rowOff>
    </xdr:to>
    <xdr:sp macro="" textlink="">
      <xdr:nvSpPr>
        <xdr:cNvPr id="7" name="年度ボックス">
          <a:extLst>
            <a:ext uri="{FF2B5EF4-FFF2-40B4-BE49-F238E27FC236}">
              <a16:creationId xmlns:a16="http://schemas.microsoft.com/office/drawing/2014/main" id="{00000000-0008-0000-0100-000007D8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6</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657225</xdr:colOff>
      <xdr:row>1</xdr:row>
      <xdr:rowOff>28575</xdr:rowOff>
    </xdr:from>
    <xdr:to>
      <xdr:col>15</xdr:col>
      <xdr:colOff>1038225</xdr:colOff>
      <xdr:row>3</xdr:row>
      <xdr:rowOff>66675</xdr:rowOff>
    </xdr:to>
    <xdr:sp macro="" textlink="">
      <xdr:nvSpPr>
        <xdr:cNvPr id="8" name="団体名称ボックス">
          <a:extLst>
            <a:ext uri="{FF2B5EF4-FFF2-40B4-BE49-F238E27FC236}">
              <a16:creationId xmlns:a16="http://schemas.microsoft.com/office/drawing/2014/main" id="{00000000-0008-0000-0100-000008D80000}"/>
            </a:ext>
          </a:extLst>
        </xdr:cNvPr>
        <xdr:cNvSpPr>
          <a:spLocks noChangeArrowheads="1"/>
        </xdr:cNvSpPr>
      </xdr:nvSpPr>
      <xdr:spPr bwMode="auto">
        <a:xfrm>
          <a:off x="1383030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愛媛県西予市</a:t>
          </a:r>
        </a:p>
      </xdr:txBody>
    </xdr:sp>
    <xdr:clientData/>
  </xdr:twoCellAnchor>
  <xdr:twoCellAnchor editAs="oneCell">
    <xdr:from>
      <xdr:col>1</xdr:col>
      <xdr:colOff>0</xdr:colOff>
      <xdr:row>3</xdr:row>
      <xdr:rowOff>28575</xdr:rowOff>
    </xdr:from>
    <xdr:to>
      <xdr:col>4</xdr:col>
      <xdr:colOff>914400</xdr:colOff>
      <xdr:row>4</xdr:row>
      <xdr:rowOff>200025</xdr:rowOff>
    </xdr:to>
    <xdr:sp macro="" textlink="">
      <xdr:nvSpPr>
        <xdr:cNvPr id="9" name="テキスト ボックス 6">
          <a:extLst>
            <a:ext uri="{FF2B5EF4-FFF2-40B4-BE49-F238E27FC236}">
              <a16:creationId xmlns:a16="http://schemas.microsoft.com/office/drawing/2014/main" id="{00000000-0008-0000-0100-000009D80000}"/>
            </a:ext>
          </a:extLst>
        </xdr:cNvPr>
        <xdr:cNvSpPr txBox="1">
          <a:spLocks noChangeArrowheads="1"/>
        </xdr:cNvSpPr>
      </xdr:nvSpPr>
      <xdr:spPr bwMode="auto">
        <a:xfrm>
          <a:off x="504825" y="657225"/>
          <a:ext cx="431482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352425</xdr:rowOff>
    </xdr:from>
    <xdr:to>
      <xdr:col>15</xdr:col>
      <xdr:colOff>923926</xdr:colOff>
      <xdr:row>42</xdr:row>
      <xdr:rowOff>276225</xdr:rowOff>
    </xdr:to>
    <xdr:sp macro="" textlink="" fLocksText="0">
      <xdr:nvSpPr>
        <xdr:cNvPr id="184" name="テキスト ボックス 9">
          <a:extLst>
            <a:ext uri="{FF2B5EF4-FFF2-40B4-BE49-F238E27FC236}">
              <a16:creationId xmlns:a16="http://schemas.microsoft.com/office/drawing/2014/main" id="{00000000-0008-0000-0100-00000B000000}"/>
            </a:ext>
          </a:extLst>
        </xdr:cNvPr>
        <xdr:cNvSpPr txBox="1"/>
      </xdr:nvSpPr>
      <xdr:spPr>
        <a:xfrm>
          <a:off x="11487150" y="7248525"/>
          <a:ext cx="6038851" cy="48768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solidFill>
                <a:sysClr val="windowText" lastClr="000000"/>
              </a:solidFill>
              <a:latin typeface="ＭＳ ゴシック" pitchFamily="49" charset="-128"/>
              <a:ea typeface="ＭＳ ゴシック" pitchFamily="49" charset="-128"/>
            </a:rPr>
            <a:t>　全会計において赤字は発生していないが、公営企業に対しては一般会計から繰出しをしており、中には赤字補てん的な繰出しを行っている会計も存在する。公営事業経営については、十分な分析・検討を実施したうえで経費負担の適正化に努める。また、将来にわたる収支見通しを明らかにし、一般会計からの財政援助に安易に依存することのないよう健全運営を徹底しつつ、今後も黒字の維持に努める。</a:t>
          </a:r>
          <a:endParaRPr kumimoji="1" lang="en-US" altLang="ja-JP" sz="1400">
            <a:solidFill>
              <a:sysClr val="windowText" lastClr="000000"/>
            </a:solidFill>
            <a:latin typeface="ＭＳ ゴシック" pitchFamily="49" charset="-128"/>
            <a:ea typeface="ＭＳ ゴシック" pitchFamily="49" charset="-128"/>
          </a:endParaRPr>
        </a:p>
        <a:p>
          <a:r>
            <a:rPr kumimoji="1" lang="ja-JP" altLang="en-US" sz="1400">
              <a:solidFill>
                <a:sysClr val="windowText" lastClr="000000"/>
              </a:solidFill>
              <a:latin typeface="ＭＳ ゴシック" pitchFamily="49" charset="-128"/>
              <a:ea typeface="ＭＳ ゴシック" pitchFamily="49" charset="-128"/>
            </a:rPr>
            <a:t>　病院事業会計において、令和５年度から大幅に比率が減少しているが、</a:t>
          </a:r>
          <a:r>
            <a:rPr lang="ja-JP" altLang="ja-JP" sz="1400">
              <a:solidFill>
                <a:schemeClr val="dk1"/>
              </a:solidFill>
              <a:effectLst/>
              <a:latin typeface="ＭＳ ゴシック" panose="020B0609070205080204" pitchFamily="49" charset="-128"/>
              <a:ea typeface="ＭＳ ゴシック" panose="020B0609070205080204" pitchFamily="49" charset="-128"/>
              <a:cs typeface="+mn-cs"/>
            </a:rPr>
            <a:t>西予市民病院、野村病院及びつくし苑につ</a:t>
          </a:r>
          <a:r>
            <a:rPr lang="ja-JP" altLang="en-US" sz="1400">
              <a:solidFill>
                <a:schemeClr val="dk1"/>
              </a:solidFill>
              <a:effectLst/>
              <a:latin typeface="ＭＳ ゴシック" panose="020B0609070205080204" pitchFamily="49" charset="-128"/>
              <a:ea typeface="ＭＳ ゴシック" panose="020B0609070205080204" pitchFamily="49" charset="-128"/>
              <a:cs typeface="+mn-cs"/>
            </a:rPr>
            <a:t>いて</a:t>
          </a:r>
          <a:r>
            <a:rPr lang="ja-JP" altLang="ja-JP" sz="1400">
              <a:solidFill>
                <a:schemeClr val="dk1"/>
              </a:solidFill>
              <a:effectLst/>
              <a:latin typeface="ＭＳ ゴシック" panose="020B0609070205080204" pitchFamily="49" charset="-128"/>
              <a:ea typeface="ＭＳ ゴシック" panose="020B0609070205080204" pitchFamily="49" charset="-128"/>
              <a:cs typeface="+mn-cs"/>
            </a:rPr>
            <a:t>、令和７年４月から指定管理者による運営となり、そのうち野村病院は野村診療所として、運営形態が大きく変わることとあわせて、病院事業の規模が縮小となることに伴い、病院事業会計における資本の整理を行うこととし、資本金の減少分を一般会計へ繰り出</a:t>
          </a:r>
          <a:r>
            <a:rPr lang="ja-JP" altLang="en-US" sz="1400">
              <a:solidFill>
                <a:schemeClr val="dk1"/>
              </a:solidFill>
              <a:effectLst/>
              <a:latin typeface="ＭＳ ゴシック" panose="020B0609070205080204" pitchFamily="49" charset="-128"/>
              <a:ea typeface="ＭＳ ゴシック" panose="020B0609070205080204" pitchFamily="49" charset="-128"/>
              <a:cs typeface="+mn-cs"/>
            </a:rPr>
            <a:t>したためである。</a:t>
          </a:r>
          <a:endParaRPr lang="en-US" altLang="ja-JP" sz="14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400">
              <a:solidFill>
                <a:schemeClr val="dk1"/>
              </a:solidFill>
              <a:effectLst/>
              <a:latin typeface="ＭＳ ゴシック" panose="020B0609070205080204" pitchFamily="49" charset="-128"/>
              <a:ea typeface="ＭＳ ゴシック" panose="020B0609070205080204" pitchFamily="49" charset="-128"/>
              <a:cs typeface="+mn-cs"/>
            </a:rPr>
            <a:t>　</a:t>
          </a:r>
          <a:r>
            <a:rPr kumimoji="1" lang="ja-JP" altLang="en-US" sz="1400">
              <a:solidFill>
                <a:sysClr val="windowText" lastClr="000000"/>
              </a:solidFill>
              <a:latin typeface="ＭＳ ゴシック" pitchFamily="49" charset="-128"/>
              <a:ea typeface="ＭＳ ゴシック" pitchFamily="49" charset="-128"/>
            </a:rPr>
            <a:t>なお、公共下水道事業会計については令和５年度より農業集落排水事業特別会計が公営企業会計に移行し下水道事業会計としたため、令和４年度以前の数値が表記されていない。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a:extLst>
            <a:ext uri="{FF2B5EF4-FFF2-40B4-BE49-F238E27FC236}">
              <a16:creationId xmlns:a16="http://schemas.microsoft.com/office/drawing/2014/main" id="{00000000-0008-0000-0000-000006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macro="" textlink="">
      <xdr:nvSpPr>
        <xdr:cNvPr id="12" name="凡例1">
          <a:extLst>
            <a:ext uri="{FF2B5EF4-FFF2-40B4-BE49-F238E27FC236}">
              <a16:creationId xmlns:a16="http://schemas.microsoft.com/office/drawing/2014/main" id="{00000000-0008-0000-0900-00000C000000}"/>
            </a:ext>
          </a:extLst>
        </xdr:cNvPr>
        <xdr:cNvSpPr/>
      </xdr:nvSpPr>
      <xdr:spPr bwMode="auto">
        <a:xfrm>
          <a:off x="635000" y="7480300"/>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88900</xdr:rowOff>
    </xdr:from>
    <xdr:to>
      <xdr:col>1</xdr:col>
      <xdr:colOff>638175</xdr:colOff>
      <xdr:row>34</xdr:row>
      <xdr:rowOff>377825</xdr:rowOff>
    </xdr:to>
    <xdr:sp macro="" textlink="">
      <xdr:nvSpPr>
        <xdr:cNvPr id="13" name="凡例2">
          <a:extLst>
            <a:ext uri="{FF2B5EF4-FFF2-40B4-BE49-F238E27FC236}">
              <a16:creationId xmlns:a16="http://schemas.microsoft.com/office/drawing/2014/main" id="{00000000-0008-0000-0900-00000D000000}"/>
            </a:ext>
          </a:extLst>
        </xdr:cNvPr>
        <xdr:cNvSpPr/>
      </xdr:nvSpPr>
      <xdr:spPr bwMode="auto">
        <a:xfrm>
          <a:off x="635000" y="7975600"/>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88900</xdr:rowOff>
    </xdr:from>
    <xdr:to>
      <xdr:col>1</xdr:col>
      <xdr:colOff>638175</xdr:colOff>
      <xdr:row>35</xdr:row>
      <xdr:rowOff>377825</xdr:rowOff>
    </xdr:to>
    <xdr:sp macro="" textlink="">
      <xdr:nvSpPr>
        <xdr:cNvPr id="14" name="凡例3">
          <a:extLst>
            <a:ext uri="{FF2B5EF4-FFF2-40B4-BE49-F238E27FC236}">
              <a16:creationId xmlns:a16="http://schemas.microsoft.com/office/drawing/2014/main" id="{00000000-0008-0000-0900-00000E000000}"/>
            </a:ext>
          </a:extLst>
        </xdr:cNvPr>
        <xdr:cNvSpPr/>
      </xdr:nvSpPr>
      <xdr:spPr bwMode="auto">
        <a:xfrm>
          <a:off x="635000" y="8470900"/>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88900</xdr:rowOff>
    </xdr:from>
    <xdr:to>
      <xdr:col>1</xdr:col>
      <xdr:colOff>638175</xdr:colOff>
      <xdr:row>36</xdr:row>
      <xdr:rowOff>377825</xdr:rowOff>
    </xdr:to>
    <xdr:sp macro="" textlink="">
      <xdr:nvSpPr>
        <xdr:cNvPr id="15" name="凡例4">
          <a:extLst>
            <a:ext uri="{FF2B5EF4-FFF2-40B4-BE49-F238E27FC236}">
              <a16:creationId xmlns:a16="http://schemas.microsoft.com/office/drawing/2014/main" id="{00000000-0008-0000-0900-00000F000000}"/>
            </a:ext>
          </a:extLst>
        </xdr:cNvPr>
        <xdr:cNvSpPr/>
      </xdr:nvSpPr>
      <xdr:spPr bwMode="auto">
        <a:xfrm>
          <a:off x="635000" y="8966200"/>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37</xdr:row>
      <xdr:rowOff>88900</xdr:rowOff>
    </xdr:from>
    <xdr:to>
      <xdr:col>1</xdr:col>
      <xdr:colOff>638175</xdr:colOff>
      <xdr:row>37</xdr:row>
      <xdr:rowOff>377825</xdr:rowOff>
    </xdr:to>
    <xdr:sp macro="" textlink="">
      <xdr:nvSpPr>
        <xdr:cNvPr id="16" name="凡例5">
          <a:extLst>
            <a:ext uri="{FF2B5EF4-FFF2-40B4-BE49-F238E27FC236}">
              <a16:creationId xmlns:a16="http://schemas.microsoft.com/office/drawing/2014/main" id="{00000000-0008-0000-0900-000010000000}"/>
            </a:ext>
          </a:extLst>
        </xdr:cNvPr>
        <xdr:cNvSpPr/>
      </xdr:nvSpPr>
      <xdr:spPr bwMode="auto">
        <a:xfrm>
          <a:off x="635000" y="9461500"/>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38</xdr:row>
      <xdr:rowOff>88900</xdr:rowOff>
    </xdr:from>
    <xdr:to>
      <xdr:col>1</xdr:col>
      <xdr:colOff>638175</xdr:colOff>
      <xdr:row>38</xdr:row>
      <xdr:rowOff>377825</xdr:rowOff>
    </xdr:to>
    <xdr:sp macro="" textlink="">
      <xdr:nvSpPr>
        <xdr:cNvPr id="17" name="凡例6">
          <a:extLst>
            <a:ext uri="{FF2B5EF4-FFF2-40B4-BE49-F238E27FC236}">
              <a16:creationId xmlns:a16="http://schemas.microsoft.com/office/drawing/2014/main" id="{00000000-0008-0000-0900-000011000000}"/>
            </a:ext>
          </a:extLst>
        </xdr:cNvPr>
        <xdr:cNvSpPr/>
      </xdr:nvSpPr>
      <xdr:spPr bwMode="auto">
        <a:xfrm>
          <a:off x="635000" y="9956800"/>
          <a:ext cx="508000" cy="288925"/>
        </a:xfrm>
        <a:prstGeom prst="rect">
          <a:avLst/>
        </a:prstGeom>
        <a:solidFill>
          <a:srgbClr val="FF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39</xdr:row>
      <xdr:rowOff>88900</xdr:rowOff>
    </xdr:from>
    <xdr:to>
      <xdr:col>1</xdr:col>
      <xdr:colOff>638175</xdr:colOff>
      <xdr:row>39</xdr:row>
      <xdr:rowOff>377825</xdr:rowOff>
    </xdr:to>
    <xdr:sp macro="" textlink="">
      <xdr:nvSpPr>
        <xdr:cNvPr id="18" name="凡例7">
          <a:extLst>
            <a:ext uri="{FF2B5EF4-FFF2-40B4-BE49-F238E27FC236}">
              <a16:creationId xmlns:a16="http://schemas.microsoft.com/office/drawing/2014/main" id="{00000000-0008-0000-0900-000012000000}"/>
            </a:ext>
          </a:extLst>
        </xdr:cNvPr>
        <xdr:cNvSpPr/>
      </xdr:nvSpPr>
      <xdr:spPr bwMode="auto">
        <a:xfrm>
          <a:off x="635000" y="10452100"/>
          <a:ext cx="508000" cy="288925"/>
        </a:xfrm>
        <a:prstGeom prst="rect">
          <a:avLst/>
        </a:prstGeom>
        <a:solidFill>
          <a:srgbClr val="800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40</xdr:row>
      <xdr:rowOff>88900</xdr:rowOff>
    </xdr:from>
    <xdr:to>
      <xdr:col>1</xdr:col>
      <xdr:colOff>638175</xdr:colOff>
      <xdr:row>40</xdr:row>
      <xdr:rowOff>377825</xdr:rowOff>
    </xdr:to>
    <xdr:sp macro="" textlink="">
      <xdr:nvSpPr>
        <xdr:cNvPr id="19" name="凡例8">
          <a:extLst>
            <a:ext uri="{FF2B5EF4-FFF2-40B4-BE49-F238E27FC236}">
              <a16:creationId xmlns:a16="http://schemas.microsoft.com/office/drawing/2014/main" id="{00000000-0008-0000-0900-000013000000}"/>
            </a:ext>
          </a:extLst>
        </xdr:cNvPr>
        <xdr:cNvSpPr/>
      </xdr:nvSpPr>
      <xdr:spPr bwMode="auto">
        <a:xfrm>
          <a:off x="635000" y="10947400"/>
          <a:ext cx="508000" cy="288925"/>
        </a:xfrm>
        <a:prstGeom prst="rect">
          <a:avLst/>
        </a:prstGeom>
        <a:solidFill>
          <a:srgbClr val="00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88900</xdr:rowOff>
    </xdr:from>
    <xdr:to>
      <xdr:col>1</xdr:col>
      <xdr:colOff>638175</xdr:colOff>
      <xdr:row>41</xdr:row>
      <xdr:rowOff>377825</xdr:rowOff>
    </xdr:to>
    <xdr:sp macro="" textlink="">
      <xdr:nvSpPr>
        <xdr:cNvPr id="20" name="凡例9">
          <a:extLst>
            <a:ext uri="{FF2B5EF4-FFF2-40B4-BE49-F238E27FC236}">
              <a16:creationId xmlns:a16="http://schemas.microsoft.com/office/drawing/2014/main" id="{00000000-0008-0000-0900-000014000000}"/>
            </a:ext>
          </a:extLst>
        </xdr:cNvPr>
        <xdr:cNvSpPr/>
      </xdr:nvSpPr>
      <xdr:spPr bwMode="auto">
        <a:xfrm>
          <a:off x="635000" y="11442700"/>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88900</xdr:rowOff>
    </xdr:from>
    <xdr:to>
      <xdr:col>1</xdr:col>
      <xdr:colOff>638175</xdr:colOff>
      <xdr:row>42</xdr:row>
      <xdr:rowOff>377825</xdr:rowOff>
    </xdr:to>
    <xdr:sp macro="" textlink="">
      <xdr:nvSpPr>
        <xdr:cNvPr id="21" name="凡例10">
          <a:extLst>
            <a:ext uri="{FF2B5EF4-FFF2-40B4-BE49-F238E27FC236}">
              <a16:creationId xmlns:a16="http://schemas.microsoft.com/office/drawing/2014/main" id="{00000000-0008-0000-0900-000015000000}"/>
            </a:ext>
          </a:extLst>
        </xdr:cNvPr>
        <xdr:cNvSpPr/>
      </xdr:nvSpPr>
      <xdr:spPr bwMode="auto">
        <a:xfrm>
          <a:off x="635000" y="11938000"/>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1" Type="http://schemas.openxmlformats.org/officeDocument/2006/relationships/printerSettings" Target="../printerSettings/printerSettings14.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pageSetUpPr fitToPage="1"/>
  </sheetPr>
  <dimension ref="A1:DO56"/>
  <sheetViews>
    <sheetView showGridLines="0" tabSelected="1" zoomScale="70" zoomScaleNormal="70" workbookViewId="0"/>
  </sheetViews>
  <sheetFormatPr defaultColWidth="0" defaultRowHeight="11" zeroHeight="1" x14ac:dyDescent="0.2"/>
  <cols>
    <col min="1" max="11" width="2.08984375" style="162" customWidth="1"/>
    <col min="12" max="12" width="2.36328125" style="162" customWidth="1"/>
    <col min="13" max="17" width="2.453125" style="162" customWidth="1"/>
    <col min="18" max="119" width="2.08984375" style="162" customWidth="1"/>
    <col min="120" max="16384" width="0" style="162" hidden="1"/>
  </cols>
  <sheetData>
    <row r="1" spans="1:119" ht="33" customHeight="1" x14ac:dyDescent="0.2">
      <c r="B1" s="366" t="s">
        <v>0</v>
      </c>
      <c r="C1" s="366"/>
      <c r="D1" s="366"/>
      <c r="E1" s="366"/>
      <c r="F1" s="366"/>
      <c r="G1" s="366"/>
      <c r="H1" s="366"/>
      <c r="I1" s="366"/>
      <c r="J1" s="366"/>
      <c r="K1" s="366"/>
      <c r="L1" s="366"/>
      <c r="M1" s="366"/>
      <c r="N1" s="366"/>
      <c r="O1" s="366"/>
      <c r="P1" s="366"/>
      <c r="Q1" s="366"/>
      <c r="R1" s="366"/>
      <c r="S1" s="366"/>
      <c r="T1" s="366"/>
      <c r="U1" s="366"/>
      <c r="V1" s="366"/>
      <c r="W1" s="366"/>
      <c r="X1" s="366"/>
      <c r="Y1" s="366"/>
      <c r="Z1" s="366"/>
      <c r="AA1" s="366"/>
      <c r="AB1" s="366"/>
      <c r="AC1" s="366"/>
      <c r="AD1" s="366"/>
      <c r="AE1" s="366"/>
      <c r="AF1" s="366"/>
      <c r="AG1" s="366"/>
      <c r="AH1" s="366"/>
      <c r="AI1" s="366"/>
      <c r="AJ1" s="366"/>
      <c r="AK1" s="366"/>
      <c r="AL1" s="366"/>
      <c r="AM1" s="366"/>
      <c r="AN1" s="366"/>
      <c r="AO1" s="366"/>
      <c r="AP1" s="366"/>
      <c r="AQ1" s="366"/>
      <c r="AR1" s="366"/>
      <c r="AS1" s="366"/>
      <c r="AT1" s="366"/>
      <c r="AU1" s="366"/>
      <c r="AV1" s="366"/>
      <c r="AW1" s="366"/>
      <c r="AX1" s="366"/>
      <c r="AY1" s="366"/>
      <c r="AZ1" s="366"/>
      <c r="BA1" s="366"/>
      <c r="BB1" s="366"/>
      <c r="BC1" s="366"/>
      <c r="BD1" s="366"/>
      <c r="BE1" s="366"/>
      <c r="BF1" s="366"/>
      <c r="BG1" s="366"/>
      <c r="BH1" s="366"/>
      <c r="BI1" s="366"/>
      <c r="BJ1" s="366"/>
      <c r="BK1" s="366"/>
      <c r="BL1" s="366"/>
      <c r="BM1" s="366"/>
      <c r="BN1" s="366"/>
      <c r="BO1" s="366"/>
      <c r="BP1" s="366"/>
      <c r="BQ1" s="366"/>
      <c r="BR1" s="366"/>
      <c r="BS1" s="366"/>
      <c r="BT1" s="366"/>
      <c r="BU1" s="366"/>
      <c r="BV1" s="366"/>
      <c r="BW1" s="366"/>
      <c r="BX1" s="366"/>
      <c r="BY1" s="366"/>
      <c r="BZ1" s="366"/>
      <c r="CA1" s="366"/>
      <c r="CB1" s="366"/>
      <c r="CC1" s="366"/>
      <c r="CD1" s="366"/>
      <c r="CE1" s="366"/>
      <c r="CF1" s="366"/>
      <c r="CG1" s="366"/>
      <c r="CH1" s="366"/>
      <c r="CI1" s="366"/>
      <c r="CJ1" s="366"/>
      <c r="CK1" s="366"/>
      <c r="CL1" s="366"/>
      <c r="CM1" s="366"/>
      <c r="CN1" s="366"/>
      <c r="CO1" s="366"/>
      <c r="CP1" s="366"/>
      <c r="CQ1" s="366"/>
      <c r="CR1" s="366"/>
      <c r="CS1" s="366"/>
      <c r="CT1" s="366"/>
      <c r="CU1" s="366"/>
      <c r="CV1" s="366"/>
      <c r="CW1" s="366"/>
      <c r="CX1" s="366"/>
      <c r="CY1" s="366"/>
      <c r="CZ1" s="366"/>
      <c r="DA1" s="366"/>
      <c r="DB1" s="366"/>
      <c r="DC1" s="366"/>
      <c r="DD1" s="366"/>
      <c r="DE1" s="366"/>
      <c r="DF1" s="366"/>
      <c r="DG1" s="366"/>
      <c r="DH1" s="366"/>
      <c r="DI1" s="366"/>
      <c r="DJ1" s="163"/>
      <c r="DK1" s="163"/>
      <c r="DL1" s="163"/>
      <c r="DM1" s="163"/>
      <c r="DN1" s="163"/>
      <c r="DO1" s="163"/>
    </row>
    <row r="2" spans="1:119" ht="24" thickBot="1" x14ac:dyDescent="0.25">
      <c r="B2" s="164" t="s">
        <v>1</v>
      </c>
      <c r="C2" s="164"/>
      <c r="D2" s="165"/>
    </row>
    <row r="3" spans="1:119" ht="18.75" customHeight="1" thickBot="1" x14ac:dyDescent="0.25">
      <c r="A3" s="163"/>
      <c r="B3" s="367" t="s">
        <v>2</v>
      </c>
      <c r="C3" s="368"/>
      <c r="D3" s="368"/>
      <c r="E3" s="369"/>
      <c r="F3" s="369"/>
      <c r="G3" s="369"/>
      <c r="H3" s="369"/>
      <c r="I3" s="369"/>
      <c r="J3" s="369"/>
      <c r="K3" s="369"/>
      <c r="L3" s="369" t="s">
        <v>3</v>
      </c>
      <c r="M3" s="369"/>
      <c r="N3" s="369"/>
      <c r="O3" s="369"/>
      <c r="P3" s="369"/>
      <c r="Q3" s="369"/>
      <c r="R3" s="376"/>
      <c r="S3" s="376"/>
      <c r="T3" s="376"/>
      <c r="U3" s="376"/>
      <c r="V3" s="377"/>
      <c r="W3" s="351" t="s">
        <v>4</v>
      </c>
      <c r="X3" s="352"/>
      <c r="Y3" s="352"/>
      <c r="Z3" s="352"/>
      <c r="AA3" s="352"/>
      <c r="AB3" s="368"/>
      <c r="AC3" s="376" t="s">
        <v>5</v>
      </c>
      <c r="AD3" s="352"/>
      <c r="AE3" s="352"/>
      <c r="AF3" s="352"/>
      <c r="AG3" s="352"/>
      <c r="AH3" s="352"/>
      <c r="AI3" s="352"/>
      <c r="AJ3" s="352"/>
      <c r="AK3" s="352"/>
      <c r="AL3" s="353"/>
      <c r="AM3" s="351" t="s">
        <v>6</v>
      </c>
      <c r="AN3" s="352"/>
      <c r="AO3" s="352"/>
      <c r="AP3" s="352"/>
      <c r="AQ3" s="352"/>
      <c r="AR3" s="352"/>
      <c r="AS3" s="352"/>
      <c r="AT3" s="352"/>
      <c r="AU3" s="352"/>
      <c r="AV3" s="352"/>
      <c r="AW3" s="352"/>
      <c r="AX3" s="353"/>
      <c r="AY3" s="388" t="s">
        <v>7</v>
      </c>
      <c r="AZ3" s="389"/>
      <c r="BA3" s="389"/>
      <c r="BB3" s="389"/>
      <c r="BC3" s="389"/>
      <c r="BD3" s="389"/>
      <c r="BE3" s="389"/>
      <c r="BF3" s="389"/>
      <c r="BG3" s="389"/>
      <c r="BH3" s="389"/>
      <c r="BI3" s="389"/>
      <c r="BJ3" s="389"/>
      <c r="BK3" s="389"/>
      <c r="BL3" s="389"/>
      <c r="BM3" s="390"/>
      <c r="BN3" s="351" t="s">
        <v>8</v>
      </c>
      <c r="BO3" s="352"/>
      <c r="BP3" s="352"/>
      <c r="BQ3" s="352"/>
      <c r="BR3" s="352"/>
      <c r="BS3" s="352"/>
      <c r="BT3" s="352"/>
      <c r="BU3" s="353"/>
      <c r="BV3" s="351" t="s">
        <v>9</v>
      </c>
      <c r="BW3" s="352"/>
      <c r="BX3" s="352"/>
      <c r="BY3" s="352"/>
      <c r="BZ3" s="352"/>
      <c r="CA3" s="352"/>
      <c r="CB3" s="352"/>
      <c r="CC3" s="353"/>
      <c r="CD3" s="388" t="s">
        <v>7</v>
      </c>
      <c r="CE3" s="389"/>
      <c r="CF3" s="389"/>
      <c r="CG3" s="389"/>
      <c r="CH3" s="389"/>
      <c r="CI3" s="389"/>
      <c r="CJ3" s="389"/>
      <c r="CK3" s="389"/>
      <c r="CL3" s="389"/>
      <c r="CM3" s="389"/>
      <c r="CN3" s="389"/>
      <c r="CO3" s="389"/>
      <c r="CP3" s="389"/>
      <c r="CQ3" s="389"/>
      <c r="CR3" s="389"/>
      <c r="CS3" s="390"/>
      <c r="CT3" s="351" t="s">
        <v>10</v>
      </c>
      <c r="CU3" s="352"/>
      <c r="CV3" s="352"/>
      <c r="CW3" s="352"/>
      <c r="CX3" s="352"/>
      <c r="CY3" s="352"/>
      <c r="CZ3" s="352"/>
      <c r="DA3" s="353"/>
      <c r="DB3" s="351" t="s">
        <v>11</v>
      </c>
      <c r="DC3" s="352"/>
      <c r="DD3" s="352"/>
      <c r="DE3" s="352"/>
      <c r="DF3" s="352"/>
      <c r="DG3" s="352"/>
      <c r="DH3" s="352"/>
      <c r="DI3" s="353"/>
    </row>
    <row r="4" spans="1:119" ht="18.75" customHeight="1" x14ac:dyDescent="0.2">
      <c r="A4" s="163"/>
      <c r="B4" s="370"/>
      <c r="C4" s="371"/>
      <c r="D4" s="371"/>
      <c r="E4" s="372"/>
      <c r="F4" s="372"/>
      <c r="G4" s="372"/>
      <c r="H4" s="372"/>
      <c r="I4" s="372"/>
      <c r="J4" s="372"/>
      <c r="K4" s="372"/>
      <c r="L4" s="372"/>
      <c r="M4" s="372"/>
      <c r="N4" s="372"/>
      <c r="O4" s="372"/>
      <c r="P4" s="372"/>
      <c r="Q4" s="372"/>
      <c r="R4" s="378"/>
      <c r="S4" s="378"/>
      <c r="T4" s="378"/>
      <c r="U4" s="378"/>
      <c r="V4" s="379"/>
      <c r="W4" s="382"/>
      <c r="X4" s="383"/>
      <c r="Y4" s="383"/>
      <c r="Z4" s="383"/>
      <c r="AA4" s="383"/>
      <c r="AB4" s="371"/>
      <c r="AC4" s="378"/>
      <c r="AD4" s="383"/>
      <c r="AE4" s="383"/>
      <c r="AF4" s="383"/>
      <c r="AG4" s="383"/>
      <c r="AH4" s="383"/>
      <c r="AI4" s="383"/>
      <c r="AJ4" s="383"/>
      <c r="AK4" s="383"/>
      <c r="AL4" s="386"/>
      <c r="AM4" s="384"/>
      <c r="AN4" s="385"/>
      <c r="AO4" s="385"/>
      <c r="AP4" s="385"/>
      <c r="AQ4" s="385"/>
      <c r="AR4" s="385"/>
      <c r="AS4" s="385"/>
      <c r="AT4" s="385"/>
      <c r="AU4" s="385"/>
      <c r="AV4" s="385"/>
      <c r="AW4" s="385"/>
      <c r="AX4" s="387"/>
      <c r="AY4" s="354" t="s">
        <v>12</v>
      </c>
      <c r="AZ4" s="355"/>
      <c r="BA4" s="355"/>
      <c r="BB4" s="355"/>
      <c r="BC4" s="355"/>
      <c r="BD4" s="355"/>
      <c r="BE4" s="355"/>
      <c r="BF4" s="355"/>
      <c r="BG4" s="355"/>
      <c r="BH4" s="355"/>
      <c r="BI4" s="355"/>
      <c r="BJ4" s="355"/>
      <c r="BK4" s="355"/>
      <c r="BL4" s="355"/>
      <c r="BM4" s="356"/>
      <c r="BN4" s="357">
        <v>34487498</v>
      </c>
      <c r="BO4" s="358"/>
      <c r="BP4" s="358"/>
      <c r="BQ4" s="358"/>
      <c r="BR4" s="358"/>
      <c r="BS4" s="358"/>
      <c r="BT4" s="358"/>
      <c r="BU4" s="359"/>
      <c r="BV4" s="357">
        <v>32528894</v>
      </c>
      <c r="BW4" s="358"/>
      <c r="BX4" s="358"/>
      <c r="BY4" s="358"/>
      <c r="BZ4" s="358"/>
      <c r="CA4" s="358"/>
      <c r="CB4" s="358"/>
      <c r="CC4" s="359"/>
      <c r="CD4" s="360" t="s">
        <v>13</v>
      </c>
      <c r="CE4" s="361"/>
      <c r="CF4" s="361"/>
      <c r="CG4" s="361"/>
      <c r="CH4" s="361"/>
      <c r="CI4" s="361"/>
      <c r="CJ4" s="361"/>
      <c r="CK4" s="361"/>
      <c r="CL4" s="361"/>
      <c r="CM4" s="361"/>
      <c r="CN4" s="361"/>
      <c r="CO4" s="361"/>
      <c r="CP4" s="361"/>
      <c r="CQ4" s="361"/>
      <c r="CR4" s="361"/>
      <c r="CS4" s="362"/>
      <c r="CT4" s="363">
        <v>8.8000000000000007</v>
      </c>
      <c r="CU4" s="364"/>
      <c r="CV4" s="364"/>
      <c r="CW4" s="364"/>
      <c r="CX4" s="364"/>
      <c r="CY4" s="364"/>
      <c r="CZ4" s="364"/>
      <c r="DA4" s="365"/>
      <c r="DB4" s="363">
        <v>7.1</v>
      </c>
      <c r="DC4" s="364"/>
      <c r="DD4" s="364"/>
      <c r="DE4" s="364"/>
      <c r="DF4" s="364"/>
      <c r="DG4" s="364"/>
      <c r="DH4" s="364"/>
      <c r="DI4" s="365"/>
    </row>
    <row r="5" spans="1:119" ht="18.75" customHeight="1" x14ac:dyDescent="0.2">
      <c r="A5" s="163"/>
      <c r="B5" s="373"/>
      <c r="C5" s="374"/>
      <c r="D5" s="374"/>
      <c r="E5" s="375"/>
      <c r="F5" s="375"/>
      <c r="G5" s="375"/>
      <c r="H5" s="375"/>
      <c r="I5" s="375"/>
      <c r="J5" s="375"/>
      <c r="K5" s="375"/>
      <c r="L5" s="375"/>
      <c r="M5" s="375"/>
      <c r="N5" s="375"/>
      <c r="O5" s="375"/>
      <c r="P5" s="375"/>
      <c r="Q5" s="375"/>
      <c r="R5" s="380"/>
      <c r="S5" s="380"/>
      <c r="T5" s="380"/>
      <c r="U5" s="380"/>
      <c r="V5" s="381"/>
      <c r="W5" s="384"/>
      <c r="X5" s="385"/>
      <c r="Y5" s="385"/>
      <c r="Z5" s="385"/>
      <c r="AA5" s="385"/>
      <c r="AB5" s="374"/>
      <c r="AC5" s="380"/>
      <c r="AD5" s="385"/>
      <c r="AE5" s="385"/>
      <c r="AF5" s="385"/>
      <c r="AG5" s="385"/>
      <c r="AH5" s="385"/>
      <c r="AI5" s="385"/>
      <c r="AJ5" s="385"/>
      <c r="AK5" s="385"/>
      <c r="AL5" s="387"/>
      <c r="AM5" s="423" t="s">
        <v>14</v>
      </c>
      <c r="AN5" s="424"/>
      <c r="AO5" s="424"/>
      <c r="AP5" s="424"/>
      <c r="AQ5" s="424"/>
      <c r="AR5" s="424"/>
      <c r="AS5" s="424"/>
      <c r="AT5" s="425"/>
      <c r="AU5" s="426" t="s">
        <v>15</v>
      </c>
      <c r="AV5" s="427"/>
      <c r="AW5" s="427"/>
      <c r="AX5" s="427"/>
      <c r="AY5" s="428" t="s">
        <v>16</v>
      </c>
      <c r="AZ5" s="429"/>
      <c r="BA5" s="429"/>
      <c r="BB5" s="429"/>
      <c r="BC5" s="429"/>
      <c r="BD5" s="429"/>
      <c r="BE5" s="429"/>
      <c r="BF5" s="429"/>
      <c r="BG5" s="429"/>
      <c r="BH5" s="429"/>
      <c r="BI5" s="429"/>
      <c r="BJ5" s="429"/>
      <c r="BK5" s="429"/>
      <c r="BL5" s="429"/>
      <c r="BM5" s="430"/>
      <c r="BN5" s="394">
        <v>32940997</v>
      </c>
      <c r="BO5" s="395"/>
      <c r="BP5" s="395"/>
      <c r="BQ5" s="395"/>
      <c r="BR5" s="395"/>
      <c r="BS5" s="395"/>
      <c r="BT5" s="395"/>
      <c r="BU5" s="396"/>
      <c r="BV5" s="394">
        <v>31147046</v>
      </c>
      <c r="BW5" s="395"/>
      <c r="BX5" s="395"/>
      <c r="BY5" s="395"/>
      <c r="BZ5" s="395"/>
      <c r="CA5" s="395"/>
      <c r="CB5" s="395"/>
      <c r="CC5" s="396"/>
      <c r="CD5" s="397" t="s">
        <v>17</v>
      </c>
      <c r="CE5" s="398"/>
      <c r="CF5" s="398"/>
      <c r="CG5" s="398"/>
      <c r="CH5" s="398"/>
      <c r="CI5" s="398"/>
      <c r="CJ5" s="398"/>
      <c r="CK5" s="398"/>
      <c r="CL5" s="398"/>
      <c r="CM5" s="398"/>
      <c r="CN5" s="398"/>
      <c r="CO5" s="398"/>
      <c r="CP5" s="398"/>
      <c r="CQ5" s="398"/>
      <c r="CR5" s="398"/>
      <c r="CS5" s="399"/>
      <c r="CT5" s="391">
        <v>100.5</v>
      </c>
      <c r="CU5" s="392"/>
      <c r="CV5" s="392"/>
      <c r="CW5" s="392"/>
      <c r="CX5" s="392"/>
      <c r="CY5" s="392"/>
      <c r="CZ5" s="392"/>
      <c r="DA5" s="393"/>
      <c r="DB5" s="391">
        <v>97.5</v>
      </c>
      <c r="DC5" s="392"/>
      <c r="DD5" s="392"/>
      <c r="DE5" s="392"/>
      <c r="DF5" s="392"/>
      <c r="DG5" s="392"/>
      <c r="DH5" s="392"/>
      <c r="DI5" s="393"/>
    </row>
    <row r="6" spans="1:119" ht="18.75" customHeight="1" x14ac:dyDescent="0.2">
      <c r="A6" s="163"/>
      <c r="B6" s="400" t="s">
        <v>18</v>
      </c>
      <c r="C6" s="401"/>
      <c r="D6" s="401"/>
      <c r="E6" s="402"/>
      <c r="F6" s="402"/>
      <c r="G6" s="402"/>
      <c r="H6" s="402"/>
      <c r="I6" s="402"/>
      <c r="J6" s="402"/>
      <c r="K6" s="402"/>
      <c r="L6" s="402" t="s">
        <v>19</v>
      </c>
      <c r="M6" s="402"/>
      <c r="N6" s="402"/>
      <c r="O6" s="402"/>
      <c r="P6" s="402"/>
      <c r="Q6" s="402"/>
      <c r="R6" s="406"/>
      <c r="S6" s="406"/>
      <c r="T6" s="406"/>
      <c r="U6" s="406"/>
      <c r="V6" s="407"/>
      <c r="W6" s="410" t="s">
        <v>20</v>
      </c>
      <c r="X6" s="411"/>
      <c r="Y6" s="411"/>
      <c r="Z6" s="411"/>
      <c r="AA6" s="411"/>
      <c r="AB6" s="401"/>
      <c r="AC6" s="414" t="s">
        <v>21</v>
      </c>
      <c r="AD6" s="415"/>
      <c r="AE6" s="415"/>
      <c r="AF6" s="415"/>
      <c r="AG6" s="415"/>
      <c r="AH6" s="415"/>
      <c r="AI6" s="415"/>
      <c r="AJ6" s="415"/>
      <c r="AK6" s="415"/>
      <c r="AL6" s="416"/>
      <c r="AM6" s="423" t="s">
        <v>22</v>
      </c>
      <c r="AN6" s="424"/>
      <c r="AO6" s="424"/>
      <c r="AP6" s="424"/>
      <c r="AQ6" s="424"/>
      <c r="AR6" s="424"/>
      <c r="AS6" s="424"/>
      <c r="AT6" s="425"/>
      <c r="AU6" s="426" t="s">
        <v>15</v>
      </c>
      <c r="AV6" s="427"/>
      <c r="AW6" s="427"/>
      <c r="AX6" s="427"/>
      <c r="AY6" s="428" t="s">
        <v>23</v>
      </c>
      <c r="AZ6" s="429"/>
      <c r="BA6" s="429"/>
      <c r="BB6" s="429"/>
      <c r="BC6" s="429"/>
      <c r="BD6" s="429"/>
      <c r="BE6" s="429"/>
      <c r="BF6" s="429"/>
      <c r="BG6" s="429"/>
      <c r="BH6" s="429"/>
      <c r="BI6" s="429"/>
      <c r="BJ6" s="429"/>
      <c r="BK6" s="429"/>
      <c r="BL6" s="429"/>
      <c r="BM6" s="430"/>
      <c r="BN6" s="394">
        <v>1546501</v>
      </c>
      <c r="BO6" s="395"/>
      <c r="BP6" s="395"/>
      <c r="BQ6" s="395"/>
      <c r="BR6" s="395"/>
      <c r="BS6" s="395"/>
      <c r="BT6" s="395"/>
      <c r="BU6" s="396"/>
      <c r="BV6" s="394">
        <v>1381848</v>
      </c>
      <c r="BW6" s="395"/>
      <c r="BX6" s="395"/>
      <c r="BY6" s="395"/>
      <c r="BZ6" s="395"/>
      <c r="CA6" s="395"/>
      <c r="CB6" s="395"/>
      <c r="CC6" s="396"/>
      <c r="CD6" s="397" t="s">
        <v>24</v>
      </c>
      <c r="CE6" s="398"/>
      <c r="CF6" s="398"/>
      <c r="CG6" s="398"/>
      <c r="CH6" s="398"/>
      <c r="CI6" s="398"/>
      <c r="CJ6" s="398"/>
      <c r="CK6" s="398"/>
      <c r="CL6" s="398"/>
      <c r="CM6" s="398"/>
      <c r="CN6" s="398"/>
      <c r="CO6" s="398"/>
      <c r="CP6" s="398"/>
      <c r="CQ6" s="398"/>
      <c r="CR6" s="398"/>
      <c r="CS6" s="399"/>
      <c r="CT6" s="431">
        <v>100.7</v>
      </c>
      <c r="CU6" s="432"/>
      <c r="CV6" s="432"/>
      <c r="CW6" s="432"/>
      <c r="CX6" s="432"/>
      <c r="CY6" s="432"/>
      <c r="CZ6" s="432"/>
      <c r="DA6" s="433"/>
      <c r="DB6" s="431">
        <v>97.9</v>
      </c>
      <c r="DC6" s="432"/>
      <c r="DD6" s="432"/>
      <c r="DE6" s="432"/>
      <c r="DF6" s="432"/>
      <c r="DG6" s="432"/>
      <c r="DH6" s="432"/>
      <c r="DI6" s="433"/>
    </row>
    <row r="7" spans="1:119" ht="18.75" customHeight="1" x14ac:dyDescent="0.2">
      <c r="A7" s="163"/>
      <c r="B7" s="370"/>
      <c r="C7" s="371"/>
      <c r="D7" s="371"/>
      <c r="E7" s="372"/>
      <c r="F7" s="372"/>
      <c r="G7" s="372"/>
      <c r="H7" s="372"/>
      <c r="I7" s="372"/>
      <c r="J7" s="372"/>
      <c r="K7" s="372"/>
      <c r="L7" s="372"/>
      <c r="M7" s="372"/>
      <c r="N7" s="372"/>
      <c r="O7" s="372"/>
      <c r="P7" s="372"/>
      <c r="Q7" s="372"/>
      <c r="R7" s="378"/>
      <c r="S7" s="378"/>
      <c r="T7" s="378"/>
      <c r="U7" s="378"/>
      <c r="V7" s="379"/>
      <c r="W7" s="382"/>
      <c r="X7" s="383"/>
      <c r="Y7" s="383"/>
      <c r="Z7" s="383"/>
      <c r="AA7" s="383"/>
      <c r="AB7" s="371"/>
      <c r="AC7" s="417"/>
      <c r="AD7" s="418"/>
      <c r="AE7" s="418"/>
      <c r="AF7" s="418"/>
      <c r="AG7" s="418"/>
      <c r="AH7" s="418"/>
      <c r="AI7" s="418"/>
      <c r="AJ7" s="418"/>
      <c r="AK7" s="418"/>
      <c r="AL7" s="419"/>
      <c r="AM7" s="423" t="s">
        <v>25</v>
      </c>
      <c r="AN7" s="424"/>
      <c r="AO7" s="424"/>
      <c r="AP7" s="424"/>
      <c r="AQ7" s="424"/>
      <c r="AR7" s="424"/>
      <c r="AS7" s="424"/>
      <c r="AT7" s="425"/>
      <c r="AU7" s="426" t="s">
        <v>15</v>
      </c>
      <c r="AV7" s="427"/>
      <c r="AW7" s="427"/>
      <c r="AX7" s="427"/>
      <c r="AY7" s="428" t="s">
        <v>26</v>
      </c>
      <c r="AZ7" s="429"/>
      <c r="BA7" s="429"/>
      <c r="BB7" s="429"/>
      <c r="BC7" s="429"/>
      <c r="BD7" s="429"/>
      <c r="BE7" s="429"/>
      <c r="BF7" s="429"/>
      <c r="BG7" s="429"/>
      <c r="BH7" s="429"/>
      <c r="BI7" s="429"/>
      <c r="BJ7" s="429"/>
      <c r="BK7" s="429"/>
      <c r="BL7" s="429"/>
      <c r="BM7" s="430"/>
      <c r="BN7" s="394">
        <v>139243</v>
      </c>
      <c r="BO7" s="395"/>
      <c r="BP7" s="395"/>
      <c r="BQ7" s="395"/>
      <c r="BR7" s="395"/>
      <c r="BS7" s="395"/>
      <c r="BT7" s="395"/>
      <c r="BU7" s="396"/>
      <c r="BV7" s="394">
        <v>235135</v>
      </c>
      <c r="BW7" s="395"/>
      <c r="BX7" s="395"/>
      <c r="BY7" s="395"/>
      <c r="BZ7" s="395"/>
      <c r="CA7" s="395"/>
      <c r="CB7" s="395"/>
      <c r="CC7" s="396"/>
      <c r="CD7" s="397" t="s">
        <v>27</v>
      </c>
      <c r="CE7" s="398"/>
      <c r="CF7" s="398"/>
      <c r="CG7" s="398"/>
      <c r="CH7" s="398"/>
      <c r="CI7" s="398"/>
      <c r="CJ7" s="398"/>
      <c r="CK7" s="398"/>
      <c r="CL7" s="398"/>
      <c r="CM7" s="398"/>
      <c r="CN7" s="398"/>
      <c r="CO7" s="398"/>
      <c r="CP7" s="398"/>
      <c r="CQ7" s="398"/>
      <c r="CR7" s="398"/>
      <c r="CS7" s="399"/>
      <c r="CT7" s="394">
        <v>16060136</v>
      </c>
      <c r="CU7" s="395"/>
      <c r="CV7" s="395"/>
      <c r="CW7" s="395"/>
      <c r="CX7" s="395"/>
      <c r="CY7" s="395"/>
      <c r="CZ7" s="395"/>
      <c r="DA7" s="396"/>
      <c r="DB7" s="394">
        <v>16142647</v>
      </c>
      <c r="DC7" s="395"/>
      <c r="DD7" s="395"/>
      <c r="DE7" s="395"/>
      <c r="DF7" s="395"/>
      <c r="DG7" s="395"/>
      <c r="DH7" s="395"/>
      <c r="DI7" s="396"/>
    </row>
    <row r="8" spans="1:119" ht="18.75" customHeight="1" thickBot="1" x14ac:dyDescent="0.25">
      <c r="A8" s="163"/>
      <c r="B8" s="403"/>
      <c r="C8" s="404"/>
      <c r="D8" s="404"/>
      <c r="E8" s="405"/>
      <c r="F8" s="405"/>
      <c r="G8" s="405"/>
      <c r="H8" s="405"/>
      <c r="I8" s="405"/>
      <c r="J8" s="405"/>
      <c r="K8" s="405"/>
      <c r="L8" s="405"/>
      <c r="M8" s="405"/>
      <c r="N8" s="405"/>
      <c r="O8" s="405"/>
      <c r="P8" s="405"/>
      <c r="Q8" s="405"/>
      <c r="R8" s="408"/>
      <c r="S8" s="408"/>
      <c r="T8" s="408"/>
      <c r="U8" s="408"/>
      <c r="V8" s="409"/>
      <c r="W8" s="412"/>
      <c r="X8" s="413"/>
      <c r="Y8" s="413"/>
      <c r="Z8" s="413"/>
      <c r="AA8" s="413"/>
      <c r="AB8" s="404"/>
      <c r="AC8" s="420"/>
      <c r="AD8" s="421"/>
      <c r="AE8" s="421"/>
      <c r="AF8" s="421"/>
      <c r="AG8" s="421"/>
      <c r="AH8" s="421"/>
      <c r="AI8" s="421"/>
      <c r="AJ8" s="421"/>
      <c r="AK8" s="421"/>
      <c r="AL8" s="422"/>
      <c r="AM8" s="423" t="s">
        <v>28</v>
      </c>
      <c r="AN8" s="424"/>
      <c r="AO8" s="424"/>
      <c r="AP8" s="424"/>
      <c r="AQ8" s="424"/>
      <c r="AR8" s="424"/>
      <c r="AS8" s="424"/>
      <c r="AT8" s="425"/>
      <c r="AU8" s="426" t="s">
        <v>15</v>
      </c>
      <c r="AV8" s="427"/>
      <c r="AW8" s="427"/>
      <c r="AX8" s="427"/>
      <c r="AY8" s="428" t="s">
        <v>29</v>
      </c>
      <c r="AZ8" s="429"/>
      <c r="BA8" s="429"/>
      <c r="BB8" s="429"/>
      <c r="BC8" s="429"/>
      <c r="BD8" s="429"/>
      <c r="BE8" s="429"/>
      <c r="BF8" s="429"/>
      <c r="BG8" s="429"/>
      <c r="BH8" s="429"/>
      <c r="BI8" s="429"/>
      <c r="BJ8" s="429"/>
      <c r="BK8" s="429"/>
      <c r="BL8" s="429"/>
      <c r="BM8" s="430"/>
      <c r="BN8" s="394">
        <v>1407258</v>
      </c>
      <c r="BO8" s="395"/>
      <c r="BP8" s="395"/>
      <c r="BQ8" s="395"/>
      <c r="BR8" s="395"/>
      <c r="BS8" s="395"/>
      <c r="BT8" s="395"/>
      <c r="BU8" s="396"/>
      <c r="BV8" s="394">
        <v>1146713</v>
      </c>
      <c r="BW8" s="395"/>
      <c r="BX8" s="395"/>
      <c r="BY8" s="395"/>
      <c r="BZ8" s="395"/>
      <c r="CA8" s="395"/>
      <c r="CB8" s="395"/>
      <c r="CC8" s="396"/>
      <c r="CD8" s="397" t="s">
        <v>30</v>
      </c>
      <c r="CE8" s="398"/>
      <c r="CF8" s="398"/>
      <c r="CG8" s="398"/>
      <c r="CH8" s="398"/>
      <c r="CI8" s="398"/>
      <c r="CJ8" s="398"/>
      <c r="CK8" s="398"/>
      <c r="CL8" s="398"/>
      <c r="CM8" s="398"/>
      <c r="CN8" s="398"/>
      <c r="CO8" s="398"/>
      <c r="CP8" s="398"/>
      <c r="CQ8" s="398"/>
      <c r="CR8" s="398"/>
      <c r="CS8" s="399"/>
      <c r="CT8" s="434">
        <v>0.25</v>
      </c>
      <c r="CU8" s="435"/>
      <c r="CV8" s="435"/>
      <c r="CW8" s="435"/>
      <c r="CX8" s="435"/>
      <c r="CY8" s="435"/>
      <c r="CZ8" s="435"/>
      <c r="DA8" s="436"/>
      <c r="DB8" s="434">
        <v>0.24</v>
      </c>
      <c r="DC8" s="435"/>
      <c r="DD8" s="435"/>
      <c r="DE8" s="435"/>
      <c r="DF8" s="435"/>
      <c r="DG8" s="435"/>
      <c r="DH8" s="435"/>
      <c r="DI8" s="436"/>
    </row>
    <row r="9" spans="1:119" ht="18.75" customHeight="1" thickBot="1" x14ac:dyDescent="0.25">
      <c r="A9" s="163"/>
      <c r="B9" s="388" t="s">
        <v>31</v>
      </c>
      <c r="C9" s="389"/>
      <c r="D9" s="389"/>
      <c r="E9" s="389"/>
      <c r="F9" s="389"/>
      <c r="G9" s="389"/>
      <c r="H9" s="389"/>
      <c r="I9" s="389"/>
      <c r="J9" s="389"/>
      <c r="K9" s="437"/>
      <c r="L9" s="438" t="s">
        <v>32</v>
      </c>
      <c r="M9" s="439"/>
      <c r="N9" s="439"/>
      <c r="O9" s="439"/>
      <c r="P9" s="439"/>
      <c r="Q9" s="440"/>
      <c r="R9" s="441">
        <v>35388</v>
      </c>
      <c r="S9" s="442"/>
      <c r="T9" s="442"/>
      <c r="U9" s="442"/>
      <c r="V9" s="443"/>
      <c r="W9" s="351" t="s">
        <v>33</v>
      </c>
      <c r="X9" s="352"/>
      <c r="Y9" s="352"/>
      <c r="Z9" s="352"/>
      <c r="AA9" s="352"/>
      <c r="AB9" s="352"/>
      <c r="AC9" s="352"/>
      <c r="AD9" s="352"/>
      <c r="AE9" s="352"/>
      <c r="AF9" s="352"/>
      <c r="AG9" s="352"/>
      <c r="AH9" s="352"/>
      <c r="AI9" s="352"/>
      <c r="AJ9" s="352"/>
      <c r="AK9" s="352"/>
      <c r="AL9" s="353"/>
      <c r="AM9" s="423" t="s">
        <v>34</v>
      </c>
      <c r="AN9" s="424"/>
      <c r="AO9" s="424"/>
      <c r="AP9" s="424"/>
      <c r="AQ9" s="424"/>
      <c r="AR9" s="424"/>
      <c r="AS9" s="424"/>
      <c r="AT9" s="425"/>
      <c r="AU9" s="426" t="s">
        <v>15</v>
      </c>
      <c r="AV9" s="427"/>
      <c r="AW9" s="427"/>
      <c r="AX9" s="427"/>
      <c r="AY9" s="428" t="s">
        <v>35</v>
      </c>
      <c r="AZ9" s="429"/>
      <c r="BA9" s="429"/>
      <c r="BB9" s="429"/>
      <c r="BC9" s="429"/>
      <c r="BD9" s="429"/>
      <c r="BE9" s="429"/>
      <c r="BF9" s="429"/>
      <c r="BG9" s="429"/>
      <c r="BH9" s="429"/>
      <c r="BI9" s="429"/>
      <c r="BJ9" s="429"/>
      <c r="BK9" s="429"/>
      <c r="BL9" s="429"/>
      <c r="BM9" s="430"/>
      <c r="BN9" s="394">
        <v>260545</v>
      </c>
      <c r="BO9" s="395"/>
      <c r="BP9" s="395"/>
      <c r="BQ9" s="395"/>
      <c r="BR9" s="395"/>
      <c r="BS9" s="395"/>
      <c r="BT9" s="395"/>
      <c r="BU9" s="396"/>
      <c r="BV9" s="394">
        <v>-191810</v>
      </c>
      <c r="BW9" s="395"/>
      <c r="BX9" s="395"/>
      <c r="BY9" s="395"/>
      <c r="BZ9" s="395"/>
      <c r="CA9" s="395"/>
      <c r="CB9" s="395"/>
      <c r="CC9" s="396"/>
      <c r="CD9" s="397" t="s">
        <v>36</v>
      </c>
      <c r="CE9" s="398"/>
      <c r="CF9" s="398"/>
      <c r="CG9" s="398"/>
      <c r="CH9" s="398"/>
      <c r="CI9" s="398"/>
      <c r="CJ9" s="398"/>
      <c r="CK9" s="398"/>
      <c r="CL9" s="398"/>
      <c r="CM9" s="398"/>
      <c r="CN9" s="398"/>
      <c r="CO9" s="398"/>
      <c r="CP9" s="398"/>
      <c r="CQ9" s="398"/>
      <c r="CR9" s="398"/>
      <c r="CS9" s="399"/>
      <c r="CT9" s="391">
        <v>17.5</v>
      </c>
      <c r="CU9" s="392"/>
      <c r="CV9" s="392"/>
      <c r="CW9" s="392"/>
      <c r="CX9" s="392"/>
      <c r="CY9" s="392"/>
      <c r="CZ9" s="392"/>
      <c r="DA9" s="393"/>
      <c r="DB9" s="391">
        <v>18.8</v>
      </c>
      <c r="DC9" s="392"/>
      <c r="DD9" s="392"/>
      <c r="DE9" s="392"/>
      <c r="DF9" s="392"/>
      <c r="DG9" s="392"/>
      <c r="DH9" s="392"/>
      <c r="DI9" s="393"/>
    </row>
    <row r="10" spans="1:119" ht="18.75" customHeight="1" thickBot="1" x14ac:dyDescent="0.25">
      <c r="A10" s="163"/>
      <c r="B10" s="388"/>
      <c r="C10" s="389"/>
      <c r="D10" s="389"/>
      <c r="E10" s="389"/>
      <c r="F10" s="389"/>
      <c r="G10" s="389"/>
      <c r="H10" s="389"/>
      <c r="I10" s="389"/>
      <c r="J10" s="389"/>
      <c r="K10" s="437"/>
      <c r="L10" s="444" t="s">
        <v>37</v>
      </c>
      <c r="M10" s="424"/>
      <c r="N10" s="424"/>
      <c r="O10" s="424"/>
      <c r="P10" s="424"/>
      <c r="Q10" s="425"/>
      <c r="R10" s="445">
        <v>38919</v>
      </c>
      <c r="S10" s="446"/>
      <c r="T10" s="446"/>
      <c r="U10" s="446"/>
      <c r="V10" s="447"/>
      <c r="W10" s="382"/>
      <c r="X10" s="383"/>
      <c r="Y10" s="383"/>
      <c r="Z10" s="383"/>
      <c r="AA10" s="383"/>
      <c r="AB10" s="383"/>
      <c r="AC10" s="383"/>
      <c r="AD10" s="383"/>
      <c r="AE10" s="383"/>
      <c r="AF10" s="383"/>
      <c r="AG10" s="383"/>
      <c r="AH10" s="383"/>
      <c r="AI10" s="383"/>
      <c r="AJ10" s="383"/>
      <c r="AK10" s="383"/>
      <c r="AL10" s="386"/>
      <c r="AM10" s="423" t="s">
        <v>38</v>
      </c>
      <c r="AN10" s="424"/>
      <c r="AO10" s="424"/>
      <c r="AP10" s="424"/>
      <c r="AQ10" s="424"/>
      <c r="AR10" s="424"/>
      <c r="AS10" s="424"/>
      <c r="AT10" s="425"/>
      <c r="AU10" s="426" t="s">
        <v>39</v>
      </c>
      <c r="AV10" s="427"/>
      <c r="AW10" s="427"/>
      <c r="AX10" s="427"/>
      <c r="AY10" s="428" t="s">
        <v>40</v>
      </c>
      <c r="AZ10" s="429"/>
      <c r="BA10" s="429"/>
      <c r="BB10" s="429"/>
      <c r="BC10" s="429"/>
      <c r="BD10" s="429"/>
      <c r="BE10" s="429"/>
      <c r="BF10" s="429"/>
      <c r="BG10" s="429"/>
      <c r="BH10" s="429"/>
      <c r="BI10" s="429"/>
      <c r="BJ10" s="429"/>
      <c r="BK10" s="429"/>
      <c r="BL10" s="429"/>
      <c r="BM10" s="430"/>
      <c r="BN10" s="394">
        <v>773058</v>
      </c>
      <c r="BO10" s="395"/>
      <c r="BP10" s="395"/>
      <c r="BQ10" s="395"/>
      <c r="BR10" s="395"/>
      <c r="BS10" s="395"/>
      <c r="BT10" s="395"/>
      <c r="BU10" s="396"/>
      <c r="BV10" s="394">
        <v>917285</v>
      </c>
      <c r="BW10" s="395"/>
      <c r="BX10" s="395"/>
      <c r="BY10" s="395"/>
      <c r="BZ10" s="395"/>
      <c r="CA10" s="395"/>
      <c r="CB10" s="395"/>
      <c r="CC10" s="396"/>
      <c r="CD10" s="169" t="s">
        <v>41</v>
      </c>
      <c r="CE10" s="170"/>
      <c r="CF10" s="170"/>
      <c r="CG10" s="170"/>
      <c r="CH10" s="170"/>
      <c r="CI10" s="170"/>
      <c r="CJ10" s="170"/>
      <c r="CK10" s="170"/>
      <c r="CL10" s="170"/>
      <c r="CM10" s="170"/>
      <c r="CN10" s="170"/>
      <c r="CO10" s="170"/>
      <c r="CP10" s="170"/>
      <c r="CQ10" s="170"/>
      <c r="CR10" s="170"/>
      <c r="CS10" s="171"/>
      <c r="CT10" s="175"/>
      <c r="CU10" s="176"/>
      <c r="CV10" s="176"/>
      <c r="CW10" s="176"/>
      <c r="CX10" s="176"/>
      <c r="CY10" s="176"/>
      <c r="CZ10" s="176"/>
      <c r="DA10" s="177"/>
      <c r="DB10" s="175"/>
      <c r="DC10" s="176"/>
      <c r="DD10" s="176"/>
      <c r="DE10" s="176"/>
      <c r="DF10" s="176"/>
      <c r="DG10" s="176"/>
      <c r="DH10" s="176"/>
      <c r="DI10" s="177"/>
    </row>
    <row r="11" spans="1:119" ht="18.75" customHeight="1" thickBot="1" x14ac:dyDescent="0.25">
      <c r="A11" s="163"/>
      <c r="B11" s="388"/>
      <c r="C11" s="389"/>
      <c r="D11" s="389"/>
      <c r="E11" s="389"/>
      <c r="F11" s="389"/>
      <c r="G11" s="389"/>
      <c r="H11" s="389"/>
      <c r="I11" s="389"/>
      <c r="J11" s="389"/>
      <c r="K11" s="437"/>
      <c r="L11" s="448" t="s">
        <v>42</v>
      </c>
      <c r="M11" s="449"/>
      <c r="N11" s="449"/>
      <c r="O11" s="449"/>
      <c r="P11" s="449"/>
      <c r="Q11" s="450"/>
      <c r="R11" s="451" t="s">
        <v>43</v>
      </c>
      <c r="S11" s="452"/>
      <c r="T11" s="452"/>
      <c r="U11" s="452"/>
      <c r="V11" s="453"/>
      <c r="W11" s="382"/>
      <c r="X11" s="383"/>
      <c r="Y11" s="383"/>
      <c r="Z11" s="383"/>
      <c r="AA11" s="383"/>
      <c r="AB11" s="383"/>
      <c r="AC11" s="383"/>
      <c r="AD11" s="383"/>
      <c r="AE11" s="383"/>
      <c r="AF11" s="383"/>
      <c r="AG11" s="383"/>
      <c r="AH11" s="383"/>
      <c r="AI11" s="383"/>
      <c r="AJ11" s="383"/>
      <c r="AK11" s="383"/>
      <c r="AL11" s="386"/>
      <c r="AM11" s="423" t="s">
        <v>44</v>
      </c>
      <c r="AN11" s="424"/>
      <c r="AO11" s="424"/>
      <c r="AP11" s="424"/>
      <c r="AQ11" s="424"/>
      <c r="AR11" s="424"/>
      <c r="AS11" s="424"/>
      <c r="AT11" s="425"/>
      <c r="AU11" s="426" t="s">
        <v>39</v>
      </c>
      <c r="AV11" s="427"/>
      <c r="AW11" s="427"/>
      <c r="AX11" s="427"/>
      <c r="AY11" s="428" t="s">
        <v>45</v>
      </c>
      <c r="AZ11" s="429"/>
      <c r="BA11" s="429"/>
      <c r="BB11" s="429"/>
      <c r="BC11" s="429"/>
      <c r="BD11" s="429"/>
      <c r="BE11" s="429"/>
      <c r="BF11" s="429"/>
      <c r="BG11" s="429"/>
      <c r="BH11" s="429"/>
      <c r="BI11" s="429"/>
      <c r="BJ11" s="429"/>
      <c r="BK11" s="429"/>
      <c r="BL11" s="429"/>
      <c r="BM11" s="430"/>
      <c r="BN11" s="394">
        <v>0</v>
      </c>
      <c r="BO11" s="395"/>
      <c r="BP11" s="395"/>
      <c r="BQ11" s="395"/>
      <c r="BR11" s="395"/>
      <c r="BS11" s="395"/>
      <c r="BT11" s="395"/>
      <c r="BU11" s="396"/>
      <c r="BV11" s="394">
        <v>0</v>
      </c>
      <c r="BW11" s="395"/>
      <c r="BX11" s="395"/>
      <c r="BY11" s="395"/>
      <c r="BZ11" s="395"/>
      <c r="CA11" s="395"/>
      <c r="CB11" s="395"/>
      <c r="CC11" s="396"/>
      <c r="CD11" s="397" t="s">
        <v>46</v>
      </c>
      <c r="CE11" s="398"/>
      <c r="CF11" s="398"/>
      <c r="CG11" s="398"/>
      <c r="CH11" s="398"/>
      <c r="CI11" s="398"/>
      <c r="CJ11" s="398"/>
      <c r="CK11" s="398"/>
      <c r="CL11" s="398"/>
      <c r="CM11" s="398"/>
      <c r="CN11" s="398"/>
      <c r="CO11" s="398"/>
      <c r="CP11" s="398"/>
      <c r="CQ11" s="398"/>
      <c r="CR11" s="398"/>
      <c r="CS11" s="399"/>
      <c r="CT11" s="434" t="s">
        <v>47</v>
      </c>
      <c r="CU11" s="435"/>
      <c r="CV11" s="435"/>
      <c r="CW11" s="435"/>
      <c r="CX11" s="435"/>
      <c r="CY11" s="435"/>
      <c r="CZ11" s="435"/>
      <c r="DA11" s="436"/>
      <c r="DB11" s="434" t="s">
        <v>47</v>
      </c>
      <c r="DC11" s="435"/>
      <c r="DD11" s="435"/>
      <c r="DE11" s="435"/>
      <c r="DF11" s="435"/>
      <c r="DG11" s="435"/>
      <c r="DH11" s="435"/>
      <c r="DI11" s="436"/>
    </row>
    <row r="12" spans="1:119" ht="18.75" customHeight="1" x14ac:dyDescent="0.2">
      <c r="A12" s="163"/>
      <c r="B12" s="454" t="s">
        <v>48</v>
      </c>
      <c r="C12" s="455"/>
      <c r="D12" s="455"/>
      <c r="E12" s="455"/>
      <c r="F12" s="455"/>
      <c r="G12" s="455"/>
      <c r="H12" s="455"/>
      <c r="I12" s="455"/>
      <c r="J12" s="455"/>
      <c r="K12" s="456"/>
      <c r="L12" s="463" t="s">
        <v>49</v>
      </c>
      <c r="M12" s="464"/>
      <c r="N12" s="464"/>
      <c r="O12" s="464"/>
      <c r="P12" s="464"/>
      <c r="Q12" s="465"/>
      <c r="R12" s="466">
        <v>33721</v>
      </c>
      <c r="S12" s="467"/>
      <c r="T12" s="467"/>
      <c r="U12" s="467"/>
      <c r="V12" s="468"/>
      <c r="W12" s="469" t="s">
        <v>7</v>
      </c>
      <c r="X12" s="427"/>
      <c r="Y12" s="427"/>
      <c r="Z12" s="427"/>
      <c r="AA12" s="427"/>
      <c r="AB12" s="470"/>
      <c r="AC12" s="471" t="s">
        <v>50</v>
      </c>
      <c r="AD12" s="472"/>
      <c r="AE12" s="472"/>
      <c r="AF12" s="472"/>
      <c r="AG12" s="473"/>
      <c r="AH12" s="471" t="s">
        <v>51</v>
      </c>
      <c r="AI12" s="472"/>
      <c r="AJ12" s="472"/>
      <c r="AK12" s="472"/>
      <c r="AL12" s="474"/>
      <c r="AM12" s="423" t="s">
        <v>52</v>
      </c>
      <c r="AN12" s="424"/>
      <c r="AO12" s="424"/>
      <c r="AP12" s="424"/>
      <c r="AQ12" s="424"/>
      <c r="AR12" s="424"/>
      <c r="AS12" s="424"/>
      <c r="AT12" s="425"/>
      <c r="AU12" s="426" t="s">
        <v>39</v>
      </c>
      <c r="AV12" s="427"/>
      <c r="AW12" s="427"/>
      <c r="AX12" s="427"/>
      <c r="AY12" s="428" t="s">
        <v>53</v>
      </c>
      <c r="AZ12" s="429"/>
      <c r="BA12" s="429"/>
      <c r="BB12" s="429"/>
      <c r="BC12" s="429"/>
      <c r="BD12" s="429"/>
      <c r="BE12" s="429"/>
      <c r="BF12" s="429"/>
      <c r="BG12" s="429"/>
      <c r="BH12" s="429"/>
      <c r="BI12" s="429"/>
      <c r="BJ12" s="429"/>
      <c r="BK12" s="429"/>
      <c r="BL12" s="429"/>
      <c r="BM12" s="430"/>
      <c r="BN12" s="394">
        <v>1578462</v>
      </c>
      <c r="BO12" s="395"/>
      <c r="BP12" s="395"/>
      <c r="BQ12" s="395"/>
      <c r="BR12" s="395"/>
      <c r="BS12" s="395"/>
      <c r="BT12" s="395"/>
      <c r="BU12" s="396"/>
      <c r="BV12" s="394">
        <v>1100579</v>
      </c>
      <c r="BW12" s="395"/>
      <c r="BX12" s="395"/>
      <c r="BY12" s="395"/>
      <c r="BZ12" s="395"/>
      <c r="CA12" s="395"/>
      <c r="CB12" s="395"/>
      <c r="CC12" s="396"/>
      <c r="CD12" s="397" t="s">
        <v>54</v>
      </c>
      <c r="CE12" s="398"/>
      <c r="CF12" s="398"/>
      <c r="CG12" s="398"/>
      <c r="CH12" s="398"/>
      <c r="CI12" s="398"/>
      <c r="CJ12" s="398"/>
      <c r="CK12" s="398"/>
      <c r="CL12" s="398"/>
      <c r="CM12" s="398"/>
      <c r="CN12" s="398"/>
      <c r="CO12" s="398"/>
      <c r="CP12" s="398"/>
      <c r="CQ12" s="398"/>
      <c r="CR12" s="398"/>
      <c r="CS12" s="399"/>
      <c r="CT12" s="434" t="s">
        <v>47</v>
      </c>
      <c r="CU12" s="435"/>
      <c r="CV12" s="435"/>
      <c r="CW12" s="435"/>
      <c r="CX12" s="435"/>
      <c r="CY12" s="435"/>
      <c r="CZ12" s="435"/>
      <c r="DA12" s="436"/>
      <c r="DB12" s="434" t="s">
        <v>47</v>
      </c>
      <c r="DC12" s="435"/>
      <c r="DD12" s="435"/>
      <c r="DE12" s="435"/>
      <c r="DF12" s="435"/>
      <c r="DG12" s="435"/>
      <c r="DH12" s="435"/>
      <c r="DI12" s="436"/>
    </row>
    <row r="13" spans="1:119" ht="18.75" customHeight="1" x14ac:dyDescent="0.2">
      <c r="A13" s="163"/>
      <c r="B13" s="457"/>
      <c r="C13" s="458"/>
      <c r="D13" s="458"/>
      <c r="E13" s="458"/>
      <c r="F13" s="458"/>
      <c r="G13" s="458"/>
      <c r="H13" s="458"/>
      <c r="I13" s="458"/>
      <c r="J13" s="458"/>
      <c r="K13" s="459"/>
      <c r="L13" s="178"/>
      <c r="M13" s="485" t="s">
        <v>55</v>
      </c>
      <c r="N13" s="486"/>
      <c r="O13" s="486"/>
      <c r="P13" s="486"/>
      <c r="Q13" s="487"/>
      <c r="R13" s="478">
        <v>33328</v>
      </c>
      <c r="S13" s="479"/>
      <c r="T13" s="479"/>
      <c r="U13" s="479"/>
      <c r="V13" s="480"/>
      <c r="W13" s="410" t="s">
        <v>56</v>
      </c>
      <c r="X13" s="411"/>
      <c r="Y13" s="411"/>
      <c r="Z13" s="411"/>
      <c r="AA13" s="411"/>
      <c r="AB13" s="401"/>
      <c r="AC13" s="445">
        <v>3123</v>
      </c>
      <c r="AD13" s="446"/>
      <c r="AE13" s="446"/>
      <c r="AF13" s="446"/>
      <c r="AG13" s="488"/>
      <c r="AH13" s="445">
        <v>3802</v>
      </c>
      <c r="AI13" s="446"/>
      <c r="AJ13" s="446"/>
      <c r="AK13" s="446"/>
      <c r="AL13" s="447"/>
      <c r="AM13" s="423" t="s">
        <v>57</v>
      </c>
      <c r="AN13" s="424"/>
      <c r="AO13" s="424"/>
      <c r="AP13" s="424"/>
      <c r="AQ13" s="424"/>
      <c r="AR13" s="424"/>
      <c r="AS13" s="424"/>
      <c r="AT13" s="425"/>
      <c r="AU13" s="426" t="s">
        <v>39</v>
      </c>
      <c r="AV13" s="427"/>
      <c r="AW13" s="427"/>
      <c r="AX13" s="427"/>
      <c r="AY13" s="428" t="s">
        <v>58</v>
      </c>
      <c r="AZ13" s="429"/>
      <c r="BA13" s="429"/>
      <c r="BB13" s="429"/>
      <c r="BC13" s="429"/>
      <c r="BD13" s="429"/>
      <c r="BE13" s="429"/>
      <c r="BF13" s="429"/>
      <c r="BG13" s="429"/>
      <c r="BH13" s="429"/>
      <c r="BI13" s="429"/>
      <c r="BJ13" s="429"/>
      <c r="BK13" s="429"/>
      <c r="BL13" s="429"/>
      <c r="BM13" s="430"/>
      <c r="BN13" s="394">
        <v>-544859</v>
      </c>
      <c r="BO13" s="395"/>
      <c r="BP13" s="395"/>
      <c r="BQ13" s="395"/>
      <c r="BR13" s="395"/>
      <c r="BS13" s="395"/>
      <c r="BT13" s="395"/>
      <c r="BU13" s="396"/>
      <c r="BV13" s="394">
        <v>-375104</v>
      </c>
      <c r="BW13" s="395"/>
      <c r="BX13" s="395"/>
      <c r="BY13" s="395"/>
      <c r="BZ13" s="395"/>
      <c r="CA13" s="395"/>
      <c r="CB13" s="395"/>
      <c r="CC13" s="396"/>
      <c r="CD13" s="397" t="s">
        <v>59</v>
      </c>
      <c r="CE13" s="398"/>
      <c r="CF13" s="398"/>
      <c r="CG13" s="398"/>
      <c r="CH13" s="398"/>
      <c r="CI13" s="398"/>
      <c r="CJ13" s="398"/>
      <c r="CK13" s="398"/>
      <c r="CL13" s="398"/>
      <c r="CM13" s="398"/>
      <c r="CN13" s="398"/>
      <c r="CO13" s="398"/>
      <c r="CP13" s="398"/>
      <c r="CQ13" s="398"/>
      <c r="CR13" s="398"/>
      <c r="CS13" s="399"/>
      <c r="CT13" s="391">
        <v>12.9</v>
      </c>
      <c r="CU13" s="392"/>
      <c r="CV13" s="392"/>
      <c r="CW13" s="392"/>
      <c r="CX13" s="392"/>
      <c r="CY13" s="392"/>
      <c r="CZ13" s="392"/>
      <c r="DA13" s="393"/>
      <c r="DB13" s="391">
        <v>12.9</v>
      </c>
      <c r="DC13" s="392"/>
      <c r="DD13" s="392"/>
      <c r="DE13" s="392"/>
      <c r="DF13" s="392"/>
      <c r="DG13" s="392"/>
      <c r="DH13" s="392"/>
      <c r="DI13" s="393"/>
    </row>
    <row r="14" spans="1:119" ht="18.75" customHeight="1" thickBot="1" x14ac:dyDescent="0.25">
      <c r="A14" s="163"/>
      <c r="B14" s="457"/>
      <c r="C14" s="458"/>
      <c r="D14" s="458"/>
      <c r="E14" s="458"/>
      <c r="F14" s="458"/>
      <c r="G14" s="458"/>
      <c r="H14" s="458"/>
      <c r="I14" s="458"/>
      <c r="J14" s="458"/>
      <c r="K14" s="459"/>
      <c r="L14" s="475" t="s">
        <v>60</v>
      </c>
      <c r="M14" s="476"/>
      <c r="N14" s="476"/>
      <c r="O14" s="476"/>
      <c r="P14" s="476"/>
      <c r="Q14" s="477"/>
      <c r="R14" s="478">
        <v>34538</v>
      </c>
      <c r="S14" s="479"/>
      <c r="T14" s="479"/>
      <c r="U14" s="479"/>
      <c r="V14" s="480"/>
      <c r="W14" s="384"/>
      <c r="X14" s="385"/>
      <c r="Y14" s="385"/>
      <c r="Z14" s="385"/>
      <c r="AA14" s="385"/>
      <c r="AB14" s="374"/>
      <c r="AC14" s="481">
        <v>19.5</v>
      </c>
      <c r="AD14" s="482"/>
      <c r="AE14" s="482"/>
      <c r="AF14" s="482"/>
      <c r="AG14" s="483"/>
      <c r="AH14" s="481">
        <v>21.2</v>
      </c>
      <c r="AI14" s="482"/>
      <c r="AJ14" s="482"/>
      <c r="AK14" s="482"/>
      <c r="AL14" s="484"/>
      <c r="AM14" s="423"/>
      <c r="AN14" s="424"/>
      <c r="AO14" s="424"/>
      <c r="AP14" s="424"/>
      <c r="AQ14" s="424"/>
      <c r="AR14" s="424"/>
      <c r="AS14" s="424"/>
      <c r="AT14" s="425"/>
      <c r="AU14" s="426"/>
      <c r="AV14" s="427"/>
      <c r="AW14" s="427"/>
      <c r="AX14" s="427"/>
      <c r="AY14" s="428"/>
      <c r="AZ14" s="429"/>
      <c r="BA14" s="429"/>
      <c r="BB14" s="429"/>
      <c r="BC14" s="429"/>
      <c r="BD14" s="429"/>
      <c r="BE14" s="429"/>
      <c r="BF14" s="429"/>
      <c r="BG14" s="429"/>
      <c r="BH14" s="429"/>
      <c r="BI14" s="429"/>
      <c r="BJ14" s="429"/>
      <c r="BK14" s="429"/>
      <c r="BL14" s="429"/>
      <c r="BM14" s="430"/>
      <c r="BN14" s="394"/>
      <c r="BO14" s="395"/>
      <c r="BP14" s="395"/>
      <c r="BQ14" s="395"/>
      <c r="BR14" s="395"/>
      <c r="BS14" s="395"/>
      <c r="BT14" s="395"/>
      <c r="BU14" s="396"/>
      <c r="BV14" s="394"/>
      <c r="BW14" s="395"/>
      <c r="BX14" s="395"/>
      <c r="BY14" s="395"/>
      <c r="BZ14" s="395"/>
      <c r="CA14" s="395"/>
      <c r="CB14" s="395"/>
      <c r="CC14" s="396"/>
      <c r="CD14" s="489" t="s">
        <v>61</v>
      </c>
      <c r="CE14" s="490"/>
      <c r="CF14" s="490"/>
      <c r="CG14" s="490"/>
      <c r="CH14" s="490"/>
      <c r="CI14" s="490"/>
      <c r="CJ14" s="490"/>
      <c r="CK14" s="490"/>
      <c r="CL14" s="490"/>
      <c r="CM14" s="490"/>
      <c r="CN14" s="490"/>
      <c r="CO14" s="490"/>
      <c r="CP14" s="490"/>
      <c r="CQ14" s="490"/>
      <c r="CR14" s="490"/>
      <c r="CS14" s="491"/>
      <c r="CT14" s="492">
        <v>77</v>
      </c>
      <c r="CU14" s="493"/>
      <c r="CV14" s="493"/>
      <c r="CW14" s="493"/>
      <c r="CX14" s="493"/>
      <c r="CY14" s="493"/>
      <c r="CZ14" s="493"/>
      <c r="DA14" s="494"/>
      <c r="DB14" s="492">
        <v>68.400000000000006</v>
      </c>
      <c r="DC14" s="493"/>
      <c r="DD14" s="493"/>
      <c r="DE14" s="493"/>
      <c r="DF14" s="493"/>
      <c r="DG14" s="493"/>
      <c r="DH14" s="493"/>
      <c r="DI14" s="494"/>
    </row>
    <row r="15" spans="1:119" ht="18.75" customHeight="1" x14ac:dyDescent="0.2">
      <c r="A15" s="163"/>
      <c r="B15" s="457"/>
      <c r="C15" s="458"/>
      <c r="D15" s="458"/>
      <c r="E15" s="458"/>
      <c r="F15" s="458"/>
      <c r="G15" s="458"/>
      <c r="H15" s="458"/>
      <c r="I15" s="458"/>
      <c r="J15" s="458"/>
      <c r="K15" s="459"/>
      <c r="L15" s="178"/>
      <c r="M15" s="485" t="s">
        <v>55</v>
      </c>
      <c r="N15" s="486"/>
      <c r="O15" s="486"/>
      <c r="P15" s="486"/>
      <c r="Q15" s="487"/>
      <c r="R15" s="478">
        <v>34162</v>
      </c>
      <c r="S15" s="479"/>
      <c r="T15" s="479"/>
      <c r="U15" s="479"/>
      <c r="V15" s="480"/>
      <c r="W15" s="410" t="s">
        <v>62</v>
      </c>
      <c r="X15" s="411"/>
      <c r="Y15" s="411"/>
      <c r="Z15" s="411"/>
      <c r="AA15" s="411"/>
      <c r="AB15" s="401"/>
      <c r="AC15" s="445">
        <v>2766</v>
      </c>
      <c r="AD15" s="446"/>
      <c r="AE15" s="446"/>
      <c r="AF15" s="446"/>
      <c r="AG15" s="488"/>
      <c r="AH15" s="445">
        <v>3159</v>
      </c>
      <c r="AI15" s="446"/>
      <c r="AJ15" s="446"/>
      <c r="AK15" s="446"/>
      <c r="AL15" s="447"/>
      <c r="AM15" s="423"/>
      <c r="AN15" s="424"/>
      <c r="AO15" s="424"/>
      <c r="AP15" s="424"/>
      <c r="AQ15" s="424"/>
      <c r="AR15" s="424"/>
      <c r="AS15" s="424"/>
      <c r="AT15" s="425"/>
      <c r="AU15" s="426"/>
      <c r="AV15" s="427"/>
      <c r="AW15" s="427"/>
      <c r="AX15" s="427"/>
      <c r="AY15" s="354" t="s">
        <v>63</v>
      </c>
      <c r="AZ15" s="355"/>
      <c r="BA15" s="355"/>
      <c r="BB15" s="355"/>
      <c r="BC15" s="355"/>
      <c r="BD15" s="355"/>
      <c r="BE15" s="355"/>
      <c r="BF15" s="355"/>
      <c r="BG15" s="355"/>
      <c r="BH15" s="355"/>
      <c r="BI15" s="355"/>
      <c r="BJ15" s="355"/>
      <c r="BK15" s="355"/>
      <c r="BL15" s="355"/>
      <c r="BM15" s="356"/>
      <c r="BN15" s="357">
        <v>3870228</v>
      </c>
      <c r="BO15" s="358"/>
      <c r="BP15" s="358"/>
      <c r="BQ15" s="358"/>
      <c r="BR15" s="358"/>
      <c r="BS15" s="358"/>
      <c r="BT15" s="358"/>
      <c r="BU15" s="359"/>
      <c r="BV15" s="357">
        <v>3766722</v>
      </c>
      <c r="BW15" s="358"/>
      <c r="BX15" s="358"/>
      <c r="BY15" s="358"/>
      <c r="BZ15" s="358"/>
      <c r="CA15" s="358"/>
      <c r="CB15" s="358"/>
      <c r="CC15" s="359"/>
      <c r="CD15" s="495" t="s">
        <v>64</v>
      </c>
      <c r="CE15" s="496"/>
      <c r="CF15" s="496"/>
      <c r="CG15" s="496"/>
      <c r="CH15" s="496"/>
      <c r="CI15" s="496"/>
      <c r="CJ15" s="496"/>
      <c r="CK15" s="496"/>
      <c r="CL15" s="496"/>
      <c r="CM15" s="496"/>
      <c r="CN15" s="496"/>
      <c r="CO15" s="496"/>
      <c r="CP15" s="496"/>
      <c r="CQ15" s="496"/>
      <c r="CR15" s="496"/>
      <c r="CS15" s="497"/>
      <c r="CT15" s="179"/>
      <c r="CU15" s="180"/>
      <c r="CV15" s="180"/>
      <c r="CW15" s="180"/>
      <c r="CX15" s="180"/>
      <c r="CY15" s="180"/>
      <c r="CZ15" s="180"/>
      <c r="DA15" s="181"/>
      <c r="DB15" s="179"/>
      <c r="DC15" s="180"/>
      <c r="DD15" s="180"/>
      <c r="DE15" s="180"/>
      <c r="DF15" s="180"/>
      <c r="DG15" s="180"/>
      <c r="DH15" s="180"/>
      <c r="DI15" s="181"/>
    </row>
    <row r="16" spans="1:119" ht="18.75" customHeight="1" x14ac:dyDescent="0.2">
      <c r="A16" s="163"/>
      <c r="B16" s="457"/>
      <c r="C16" s="458"/>
      <c r="D16" s="458"/>
      <c r="E16" s="458"/>
      <c r="F16" s="458"/>
      <c r="G16" s="458"/>
      <c r="H16" s="458"/>
      <c r="I16" s="458"/>
      <c r="J16" s="458"/>
      <c r="K16" s="459"/>
      <c r="L16" s="475" t="s">
        <v>65</v>
      </c>
      <c r="M16" s="498"/>
      <c r="N16" s="498"/>
      <c r="O16" s="498"/>
      <c r="P16" s="498"/>
      <c r="Q16" s="499"/>
      <c r="R16" s="500" t="s">
        <v>66</v>
      </c>
      <c r="S16" s="501"/>
      <c r="T16" s="501"/>
      <c r="U16" s="501"/>
      <c r="V16" s="502"/>
      <c r="W16" s="384"/>
      <c r="X16" s="385"/>
      <c r="Y16" s="385"/>
      <c r="Z16" s="385"/>
      <c r="AA16" s="385"/>
      <c r="AB16" s="374"/>
      <c r="AC16" s="481">
        <v>17.3</v>
      </c>
      <c r="AD16" s="482"/>
      <c r="AE16" s="482"/>
      <c r="AF16" s="482"/>
      <c r="AG16" s="483"/>
      <c r="AH16" s="481">
        <v>17.600000000000001</v>
      </c>
      <c r="AI16" s="482"/>
      <c r="AJ16" s="482"/>
      <c r="AK16" s="482"/>
      <c r="AL16" s="484"/>
      <c r="AM16" s="423"/>
      <c r="AN16" s="424"/>
      <c r="AO16" s="424"/>
      <c r="AP16" s="424"/>
      <c r="AQ16" s="424"/>
      <c r="AR16" s="424"/>
      <c r="AS16" s="424"/>
      <c r="AT16" s="425"/>
      <c r="AU16" s="426"/>
      <c r="AV16" s="427"/>
      <c r="AW16" s="427"/>
      <c r="AX16" s="427"/>
      <c r="AY16" s="428" t="s">
        <v>67</v>
      </c>
      <c r="AZ16" s="429"/>
      <c r="BA16" s="429"/>
      <c r="BB16" s="429"/>
      <c r="BC16" s="429"/>
      <c r="BD16" s="429"/>
      <c r="BE16" s="429"/>
      <c r="BF16" s="429"/>
      <c r="BG16" s="429"/>
      <c r="BH16" s="429"/>
      <c r="BI16" s="429"/>
      <c r="BJ16" s="429"/>
      <c r="BK16" s="429"/>
      <c r="BL16" s="429"/>
      <c r="BM16" s="430"/>
      <c r="BN16" s="394">
        <v>15132657</v>
      </c>
      <c r="BO16" s="395"/>
      <c r="BP16" s="395"/>
      <c r="BQ16" s="395"/>
      <c r="BR16" s="395"/>
      <c r="BS16" s="395"/>
      <c r="BT16" s="395"/>
      <c r="BU16" s="396"/>
      <c r="BV16" s="394">
        <v>15039535</v>
      </c>
      <c r="BW16" s="395"/>
      <c r="BX16" s="395"/>
      <c r="BY16" s="395"/>
      <c r="BZ16" s="395"/>
      <c r="CA16" s="395"/>
      <c r="CB16" s="395"/>
      <c r="CC16" s="396"/>
      <c r="CD16" s="172"/>
      <c r="CE16" s="508"/>
      <c r="CF16" s="508"/>
      <c r="CG16" s="508"/>
      <c r="CH16" s="508"/>
      <c r="CI16" s="508"/>
      <c r="CJ16" s="508"/>
      <c r="CK16" s="508"/>
      <c r="CL16" s="508"/>
      <c r="CM16" s="508"/>
      <c r="CN16" s="508"/>
      <c r="CO16" s="508"/>
      <c r="CP16" s="508"/>
      <c r="CQ16" s="508"/>
      <c r="CR16" s="508"/>
      <c r="CS16" s="509"/>
      <c r="CT16" s="391"/>
      <c r="CU16" s="392"/>
      <c r="CV16" s="392"/>
      <c r="CW16" s="392"/>
      <c r="CX16" s="392"/>
      <c r="CY16" s="392"/>
      <c r="CZ16" s="392"/>
      <c r="DA16" s="393"/>
      <c r="DB16" s="391"/>
      <c r="DC16" s="392"/>
      <c r="DD16" s="392"/>
      <c r="DE16" s="392"/>
      <c r="DF16" s="392"/>
      <c r="DG16" s="392"/>
      <c r="DH16" s="392"/>
      <c r="DI16" s="393"/>
    </row>
    <row r="17" spans="1:113" ht="18.75" customHeight="1" thickBot="1" x14ac:dyDescent="0.25">
      <c r="A17" s="163"/>
      <c r="B17" s="460"/>
      <c r="C17" s="461"/>
      <c r="D17" s="461"/>
      <c r="E17" s="461"/>
      <c r="F17" s="461"/>
      <c r="G17" s="461"/>
      <c r="H17" s="461"/>
      <c r="I17" s="461"/>
      <c r="J17" s="461"/>
      <c r="K17" s="462"/>
      <c r="L17" s="182"/>
      <c r="M17" s="505" t="s">
        <v>68</v>
      </c>
      <c r="N17" s="506"/>
      <c r="O17" s="506"/>
      <c r="P17" s="506"/>
      <c r="Q17" s="507"/>
      <c r="R17" s="500" t="s">
        <v>66</v>
      </c>
      <c r="S17" s="501"/>
      <c r="T17" s="501"/>
      <c r="U17" s="501"/>
      <c r="V17" s="502"/>
      <c r="W17" s="410" t="s">
        <v>69</v>
      </c>
      <c r="X17" s="411"/>
      <c r="Y17" s="411"/>
      <c r="Z17" s="411"/>
      <c r="AA17" s="411"/>
      <c r="AB17" s="401"/>
      <c r="AC17" s="445">
        <v>10136</v>
      </c>
      <c r="AD17" s="446"/>
      <c r="AE17" s="446"/>
      <c r="AF17" s="446"/>
      <c r="AG17" s="488"/>
      <c r="AH17" s="445">
        <v>11000</v>
      </c>
      <c r="AI17" s="446"/>
      <c r="AJ17" s="446"/>
      <c r="AK17" s="446"/>
      <c r="AL17" s="447"/>
      <c r="AM17" s="423"/>
      <c r="AN17" s="424"/>
      <c r="AO17" s="424"/>
      <c r="AP17" s="424"/>
      <c r="AQ17" s="424"/>
      <c r="AR17" s="424"/>
      <c r="AS17" s="424"/>
      <c r="AT17" s="425"/>
      <c r="AU17" s="426"/>
      <c r="AV17" s="427"/>
      <c r="AW17" s="427"/>
      <c r="AX17" s="427"/>
      <c r="AY17" s="428" t="s">
        <v>70</v>
      </c>
      <c r="AZ17" s="429"/>
      <c r="BA17" s="429"/>
      <c r="BB17" s="429"/>
      <c r="BC17" s="429"/>
      <c r="BD17" s="429"/>
      <c r="BE17" s="429"/>
      <c r="BF17" s="429"/>
      <c r="BG17" s="429"/>
      <c r="BH17" s="429"/>
      <c r="BI17" s="429"/>
      <c r="BJ17" s="429"/>
      <c r="BK17" s="429"/>
      <c r="BL17" s="429"/>
      <c r="BM17" s="430"/>
      <c r="BN17" s="394">
        <v>4765779</v>
      </c>
      <c r="BO17" s="395"/>
      <c r="BP17" s="395"/>
      <c r="BQ17" s="395"/>
      <c r="BR17" s="395"/>
      <c r="BS17" s="395"/>
      <c r="BT17" s="395"/>
      <c r="BU17" s="396"/>
      <c r="BV17" s="394">
        <v>4649093</v>
      </c>
      <c r="BW17" s="395"/>
      <c r="BX17" s="395"/>
      <c r="BY17" s="395"/>
      <c r="BZ17" s="395"/>
      <c r="CA17" s="395"/>
      <c r="CB17" s="395"/>
      <c r="CC17" s="396"/>
      <c r="CD17" s="172"/>
      <c r="CE17" s="508"/>
      <c r="CF17" s="508"/>
      <c r="CG17" s="508"/>
      <c r="CH17" s="508"/>
      <c r="CI17" s="508"/>
      <c r="CJ17" s="508"/>
      <c r="CK17" s="508"/>
      <c r="CL17" s="508"/>
      <c r="CM17" s="508"/>
      <c r="CN17" s="508"/>
      <c r="CO17" s="508"/>
      <c r="CP17" s="508"/>
      <c r="CQ17" s="508"/>
      <c r="CR17" s="508"/>
      <c r="CS17" s="509"/>
      <c r="CT17" s="391"/>
      <c r="CU17" s="392"/>
      <c r="CV17" s="392"/>
      <c r="CW17" s="392"/>
      <c r="CX17" s="392"/>
      <c r="CY17" s="392"/>
      <c r="CZ17" s="392"/>
      <c r="DA17" s="393"/>
      <c r="DB17" s="391"/>
      <c r="DC17" s="392"/>
      <c r="DD17" s="392"/>
      <c r="DE17" s="392"/>
      <c r="DF17" s="392"/>
      <c r="DG17" s="392"/>
      <c r="DH17" s="392"/>
      <c r="DI17" s="393"/>
    </row>
    <row r="18" spans="1:113" ht="18.75" customHeight="1" thickBot="1" x14ac:dyDescent="0.25">
      <c r="A18" s="163"/>
      <c r="B18" s="516" t="s">
        <v>71</v>
      </c>
      <c r="C18" s="437"/>
      <c r="D18" s="437"/>
      <c r="E18" s="517"/>
      <c r="F18" s="517"/>
      <c r="G18" s="517"/>
      <c r="H18" s="517"/>
      <c r="I18" s="517"/>
      <c r="J18" s="517"/>
      <c r="K18" s="517"/>
      <c r="L18" s="518">
        <v>514.34</v>
      </c>
      <c r="M18" s="518"/>
      <c r="N18" s="518"/>
      <c r="O18" s="518"/>
      <c r="P18" s="518"/>
      <c r="Q18" s="518"/>
      <c r="R18" s="519"/>
      <c r="S18" s="519"/>
      <c r="T18" s="519"/>
      <c r="U18" s="519"/>
      <c r="V18" s="520"/>
      <c r="W18" s="412"/>
      <c r="X18" s="413"/>
      <c r="Y18" s="413"/>
      <c r="Z18" s="413"/>
      <c r="AA18" s="413"/>
      <c r="AB18" s="404"/>
      <c r="AC18" s="521">
        <v>63.3</v>
      </c>
      <c r="AD18" s="522"/>
      <c r="AE18" s="522"/>
      <c r="AF18" s="522"/>
      <c r="AG18" s="523"/>
      <c r="AH18" s="521">
        <v>61.2</v>
      </c>
      <c r="AI18" s="522"/>
      <c r="AJ18" s="522"/>
      <c r="AK18" s="522"/>
      <c r="AL18" s="524"/>
      <c r="AM18" s="423"/>
      <c r="AN18" s="424"/>
      <c r="AO18" s="424"/>
      <c r="AP18" s="424"/>
      <c r="AQ18" s="424"/>
      <c r="AR18" s="424"/>
      <c r="AS18" s="424"/>
      <c r="AT18" s="425"/>
      <c r="AU18" s="426"/>
      <c r="AV18" s="427"/>
      <c r="AW18" s="427"/>
      <c r="AX18" s="427"/>
      <c r="AY18" s="428" t="s">
        <v>72</v>
      </c>
      <c r="AZ18" s="429"/>
      <c r="BA18" s="429"/>
      <c r="BB18" s="429"/>
      <c r="BC18" s="429"/>
      <c r="BD18" s="429"/>
      <c r="BE18" s="429"/>
      <c r="BF18" s="429"/>
      <c r="BG18" s="429"/>
      <c r="BH18" s="429"/>
      <c r="BI18" s="429"/>
      <c r="BJ18" s="429"/>
      <c r="BK18" s="429"/>
      <c r="BL18" s="429"/>
      <c r="BM18" s="430"/>
      <c r="BN18" s="394">
        <v>16459475</v>
      </c>
      <c r="BO18" s="395"/>
      <c r="BP18" s="395"/>
      <c r="BQ18" s="395"/>
      <c r="BR18" s="395"/>
      <c r="BS18" s="395"/>
      <c r="BT18" s="395"/>
      <c r="BU18" s="396"/>
      <c r="BV18" s="394">
        <v>15803120</v>
      </c>
      <c r="BW18" s="395"/>
      <c r="BX18" s="395"/>
      <c r="BY18" s="395"/>
      <c r="BZ18" s="395"/>
      <c r="CA18" s="395"/>
      <c r="CB18" s="395"/>
      <c r="CC18" s="396"/>
      <c r="CD18" s="172"/>
      <c r="CE18" s="508"/>
      <c r="CF18" s="508"/>
      <c r="CG18" s="508"/>
      <c r="CH18" s="508"/>
      <c r="CI18" s="508"/>
      <c r="CJ18" s="508"/>
      <c r="CK18" s="508"/>
      <c r="CL18" s="508"/>
      <c r="CM18" s="508"/>
      <c r="CN18" s="508"/>
      <c r="CO18" s="508"/>
      <c r="CP18" s="508"/>
      <c r="CQ18" s="508"/>
      <c r="CR18" s="508"/>
      <c r="CS18" s="509"/>
      <c r="CT18" s="391"/>
      <c r="CU18" s="392"/>
      <c r="CV18" s="392"/>
      <c r="CW18" s="392"/>
      <c r="CX18" s="392"/>
      <c r="CY18" s="392"/>
      <c r="CZ18" s="392"/>
      <c r="DA18" s="393"/>
      <c r="DB18" s="391"/>
      <c r="DC18" s="392"/>
      <c r="DD18" s="392"/>
      <c r="DE18" s="392"/>
      <c r="DF18" s="392"/>
      <c r="DG18" s="392"/>
      <c r="DH18" s="392"/>
      <c r="DI18" s="393"/>
    </row>
    <row r="19" spans="1:113" ht="18.75" customHeight="1" thickBot="1" x14ac:dyDescent="0.25">
      <c r="A19" s="163"/>
      <c r="B19" s="516" t="s">
        <v>73</v>
      </c>
      <c r="C19" s="437"/>
      <c r="D19" s="437"/>
      <c r="E19" s="517"/>
      <c r="F19" s="517"/>
      <c r="G19" s="517"/>
      <c r="H19" s="517"/>
      <c r="I19" s="517"/>
      <c r="J19" s="517"/>
      <c r="K19" s="517"/>
      <c r="L19" s="525">
        <v>69</v>
      </c>
      <c r="M19" s="525"/>
      <c r="N19" s="525"/>
      <c r="O19" s="525"/>
      <c r="P19" s="525"/>
      <c r="Q19" s="525"/>
      <c r="R19" s="526"/>
      <c r="S19" s="526"/>
      <c r="T19" s="526"/>
      <c r="U19" s="526"/>
      <c r="V19" s="527"/>
      <c r="W19" s="351"/>
      <c r="X19" s="352"/>
      <c r="Y19" s="352"/>
      <c r="Z19" s="352"/>
      <c r="AA19" s="352"/>
      <c r="AB19" s="352"/>
      <c r="AC19" s="503"/>
      <c r="AD19" s="503"/>
      <c r="AE19" s="503"/>
      <c r="AF19" s="503"/>
      <c r="AG19" s="503"/>
      <c r="AH19" s="503"/>
      <c r="AI19" s="503"/>
      <c r="AJ19" s="503"/>
      <c r="AK19" s="503"/>
      <c r="AL19" s="504"/>
      <c r="AM19" s="423"/>
      <c r="AN19" s="424"/>
      <c r="AO19" s="424"/>
      <c r="AP19" s="424"/>
      <c r="AQ19" s="424"/>
      <c r="AR19" s="424"/>
      <c r="AS19" s="424"/>
      <c r="AT19" s="425"/>
      <c r="AU19" s="426"/>
      <c r="AV19" s="427"/>
      <c r="AW19" s="427"/>
      <c r="AX19" s="427"/>
      <c r="AY19" s="428" t="s">
        <v>74</v>
      </c>
      <c r="AZ19" s="429"/>
      <c r="BA19" s="429"/>
      <c r="BB19" s="429"/>
      <c r="BC19" s="429"/>
      <c r="BD19" s="429"/>
      <c r="BE19" s="429"/>
      <c r="BF19" s="429"/>
      <c r="BG19" s="429"/>
      <c r="BH19" s="429"/>
      <c r="BI19" s="429"/>
      <c r="BJ19" s="429"/>
      <c r="BK19" s="429"/>
      <c r="BL19" s="429"/>
      <c r="BM19" s="430"/>
      <c r="BN19" s="394">
        <v>23359409</v>
      </c>
      <c r="BO19" s="395"/>
      <c r="BP19" s="395"/>
      <c r="BQ19" s="395"/>
      <c r="BR19" s="395"/>
      <c r="BS19" s="395"/>
      <c r="BT19" s="395"/>
      <c r="BU19" s="396"/>
      <c r="BV19" s="394">
        <v>23264915</v>
      </c>
      <c r="BW19" s="395"/>
      <c r="BX19" s="395"/>
      <c r="BY19" s="395"/>
      <c r="BZ19" s="395"/>
      <c r="CA19" s="395"/>
      <c r="CB19" s="395"/>
      <c r="CC19" s="396"/>
      <c r="CD19" s="172"/>
      <c r="CE19" s="508"/>
      <c r="CF19" s="508"/>
      <c r="CG19" s="508"/>
      <c r="CH19" s="508"/>
      <c r="CI19" s="508"/>
      <c r="CJ19" s="508"/>
      <c r="CK19" s="508"/>
      <c r="CL19" s="508"/>
      <c r="CM19" s="508"/>
      <c r="CN19" s="508"/>
      <c r="CO19" s="508"/>
      <c r="CP19" s="508"/>
      <c r="CQ19" s="508"/>
      <c r="CR19" s="508"/>
      <c r="CS19" s="509"/>
      <c r="CT19" s="391"/>
      <c r="CU19" s="392"/>
      <c r="CV19" s="392"/>
      <c r="CW19" s="392"/>
      <c r="CX19" s="392"/>
      <c r="CY19" s="392"/>
      <c r="CZ19" s="392"/>
      <c r="DA19" s="393"/>
      <c r="DB19" s="391"/>
      <c r="DC19" s="392"/>
      <c r="DD19" s="392"/>
      <c r="DE19" s="392"/>
      <c r="DF19" s="392"/>
      <c r="DG19" s="392"/>
      <c r="DH19" s="392"/>
      <c r="DI19" s="393"/>
    </row>
    <row r="20" spans="1:113" ht="18.75" customHeight="1" thickBot="1" x14ac:dyDescent="0.25">
      <c r="A20" s="163"/>
      <c r="B20" s="516" t="s">
        <v>75</v>
      </c>
      <c r="C20" s="437"/>
      <c r="D20" s="437"/>
      <c r="E20" s="517"/>
      <c r="F20" s="517"/>
      <c r="G20" s="517"/>
      <c r="H20" s="517"/>
      <c r="I20" s="517"/>
      <c r="J20" s="517"/>
      <c r="K20" s="517"/>
      <c r="L20" s="525">
        <v>15474</v>
      </c>
      <c r="M20" s="525"/>
      <c r="N20" s="525"/>
      <c r="O20" s="525"/>
      <c r="P20" s="525"/>
      <c r="Q20" s="525"/>
      <c r="R20" s="526"/>
      <c r="S20" s="526"/>
      <c r="T20" s="526"/>
      <c r="U20" s="526"/>
      <c r="V20" s="527"/>
      <c r="W20" s="412"/>
      <c r="X20" s="413"/>
      <c r="Y20" s="413"/>
      <c r="Z20" s="413"/>
      <c r="AA20" s="413"/>
      <c r="AB20" s="413"/>
      <c r="AC20" s="528"/>
      <c r="AD20" s="528"/>
      <c r="AE20" s="528"/>
      <c r="AF20" s="528"/>
      <c r="AG20" s="528"/>
      <c r="AH20" s="528"/>
      <c r="AI20" s="528"/>
      <c r="AJ20" s="528"/>
      <c r="AK20" s="528"/>
      <c r="AL20" s="529"/>
      <c r="AM20" s="530"/>
      <c r="AN20" s="449"/>
      <c r="AO20" s="449"/>
      <c r="AP20" s="449"/>
      <c r="AQ20" s="449"/>
      <c r="AR20" s="449"/>
      <c r="AS20" s="449"/>
      <c r="AT20" s="450"/>
      <c r="AU20" s="531"/>
      <c r="AV20" s="532"/>
      <c r="AW20" s="532"/>
      <c r="AX20" s="533"/>
      <c r="AY20" s="428"/>
      <c r="AZ20" s="429"/>
      <c r="BA20" s="429"/>
      <c r="BB20" s="429"/>
      <c r="BC20" s="429"/>
      <c r="BD20" s="429"/>
      <c r="BE20" s="429"/>
      <c r="BF20" s="429"/>
      <c r="BG20" s="429"/>
      <c r="BH20" s="429"/>
      <c r="BI20" s="429"/>
      <c r="BJ20" s="429"/>
      <c r="BK20" s="429"/>
      <c r="BL20" s="429"/>
      <c r="BM20" s="430"/>
      <c r="BN20" s="394"/>
      <c r="BO20" s="395"/>
      <c r="BP20" s="395"/>
      <c r="BQ20" s="395"/>
      <c r="BR20" s="395"/>
      <c r="BS20" s="395"/>
      <c r="BT20" s="395"/>
      <c r="BU20" s="396"/>
      <c r="BV20" s="394"/>
      <c r="BW20" s="395"/>
      <c r="BX20" s="395"/>
      <c r="BY20" s="395"/>
      <c r="BZ20" s="395"/>
      <c r="CA20" s="395"/>
      <c r="CB20" s="395"/>
      <c r="CC20" s="396"/>
      <c r="CD20" s="172"/>
      <c r="CE20" s="508"/>
      <c r="CF20" s="508"/>
      <c r="CG20" s="508"/>
      <c r="CH20" s="508"/>
      <c r="CI20" s="508"/>
      <c r="CJ20" s="508"/>
      <c r="CK20" s="508"/>
      <c r="CL20" s="508"/>
      <c r="CM20" s="508"/>
      <c r="CN20" s="508"/>
      <c r="CO20" s="508"/>
      <c r="CP20" s="508"/>
      <c r="CQ20" s="508"/>
      <c r="CR20" s="508"/>
      <c r="CS20" s="509"/>
      <c r="CT20" s="391"/>
      <c r="CU20" s="392"/>
      <c r="CV20" s="392"/>
      <c r="CW20" s="392"/>
      <c r="CX20" s="392"/>
      <c r="CY20" s="392"/>
      <c r="CZ20" s="392"/>
      <c r="DA20" s="393"/>
      <c r="DB20" s="391"/>
      <c r="DC20" s="392"/>
      <c r="DD20" s="392"/>
      <c r="DE20" s="392"/>
      <c r="DF20" s="392"/>
      <c r="DG20" s="392"/>
      <c r="DH20" s="392"/>
      <c r="DI20" s="393"/>
    </row>
    <row r="21" spans="1:113" ht="18.75" customHeight="1" thickBot="1" x14ac:dyDescent="0.25">
      <c r="A21" s="163"/>
      <c r="B21" s="534" t="s">
        <v>76</v>
      </c>
      <c r="C21" s="535"/>
      <c r="D21" s="535"/>
      <c r="E21" s="535"/>
      <c r="F21" s="535"/>
      <c r="G21" s="535"/>
      <c r="H21" s="535"/>
      <c r="I21" s="535"/>
      <c r="J21" s="535"/>
      <c r="K21" s="535"/>
      <c r="L21" s="535"/>
      <c r="M21" s="535"/>
      <c r="N21" s="535"/>
      <c r="O21" s="535"/>
      <c r="P21" s="535"/>
      <c r="Q21" s="535"/>
      <c r="R21" s="535"/>
      <c r="S21" s="535"/>
      <c r="T21" s="535"/>
      <c r="U21" s="535"/>
      <c r="V21" s="535"/>
      <c r="W21" s="535"/>
      <c r="X21" s="535"/>
      <c r="Y21" s="535"/>
      <c r="Z21" s="535"/>
      <c r="AA21" s="535"/>
      <c r="AB21" s="535"/>
      <c r="AC21" s="535"/>
      <c r="AD21" s="535"/>
      <c r="AE21" s="535"/>
      <c r="AF21" s="535"/>
      <c r="AG21" s="535"/>
      <c r="AH21" s="535"/>
      <c r="AI21" s="535"/>
      <c r="AJ21" s="535"/>
      <c r="AK21" s="535"/>
      <c r="AL21" s="535"/>
      <c r="AM21" s="535"/>
      <c r="AN21" s="535"/>
      <c r="AO21" s="535"/>
      <c r="AP21" s="535"/>
      <c r="AQ21" s="535"/>
      <c r="AR21" s="535"/>
      <c r="AS21" s="535"/>
      <c r="AT21" s="535"/>
      <c r="AU21" s="535"/>
      <c r="AV21" s="535"/>
      <c r="AW21" s="535"/>
      <c r="AX21" s="536"/>
      <c r="AY21" s="510"/>
      <c r="AZ21" s="511"/>
      <c r="BA21" s="511"/>
      <c r="BB21" s="511"/>
      <c r="BC21" s="511"/>
      <c r="BD21" s="511"/>
      <c r="BE21" s="511"/>
      <c r="BF21" s="511"/>
      <c r="BG21" s="511"/>
      <c r="BH21" s="511"/>
      <c r="BI21" s="511"/>
      <c r="BJ21" s="511"/>
      <c r="BK21" s="511"/>
      <c r="BL21" s="511"/>
      <c r="BM21" s="512"/>
      <c r="BN21" s="513"/>
      <c r="BO21" s="514"/>
      <c r="BP21" s="514"/>
      <c r="BQ21" s="514"/>
      <c r="BR21" s="514"/>
      <c r="BS21" s="514"/>
      <c r="BT21" s="514"/>
      <c r="BU21" s="515"/>
      <c r="BV21" s="513"/>
      <c r="BW21" s="514"/>
      <c r="BX21" s="514"/>
      <c r="BY21" s="514"/>
      <c r="BZ21" s="514"/>
      <c r="CA21" s="514"/>
      <c r="CB21" s="514"/>
      <c r="CC21" s="515"/>
      <c r="CD21" s="172"/>
      <c r="CE21" s="508"/>
      <c r="CF21" s="508"/>
      <c r="CG21" s="508"/>
      <c r="CH21" s="508"/>
      <c r="CI21" s="508"/>
      <c r="CJ21" s="508"/>
      <c r="CK21" s="508"/>
      <c r="CL21" s="508"/>
      <c r="CM21" s="508"/>
      <c r="CN21" s="508"/>
      <c r="CO21" s="508"/>
      <c r="CP21" s="508"/>
      <c r="CQ21" s="508"/>
      <c r="CR21" s="508"/>
      <c r="CS21" s="509"/>
      <c r="CT21" s="391"/>
      <c r="CU21" s="392"/>
      <c r="CV21" s="392"/>
      <c r="CW21" s="392"/>
      <c r="CX21" s="392"/>
      <c r="CY21" s="392"/>
      <c r="CZ21" s="392"/>
      <c r="DA21" s="393"/>
      <c r="DB21" s="391"/>
      <c r="DC21" s="392"/>
      <c r="DD21" s="392"/>
      <c r="DE21" s="392"/>
      <c r="DF21" s="392"/>
      <c r="DG21" s="392"/>
      <c r="DH21" s="392"/>
      <c r="DI21" s="393"/>
    </row>
    <row r="22" spans="1:113" ht="18.75" customHeight="1" x14ac:dyDescent="0.2">
      <c r="A22" s="163"/>
      <c r="B22" s="564" t="s">
        <v>77</v>
      </c>
      <c r="C22" s="538"/>
      <c r="D22" s="539"/>
      <c r="E22" s="406" t="s">
        <v>7</v>
      </c>
      <c r="F22" s="411"/>
      <c r="G22" s="411"/>
      <c r="H22" s="411"/>
      <c r="I22" s="411"/>
      <c r="J22" s="411"/>
      <c r="K22" s="401"/>
      <c r="L22" s="406" t="s">
        <v>78</v>
      </c>
      <c r="M22" s="411"/>
      <c r="N22" s="411"/>
      <c r="O22" s="411"/>
      <c r="P22" s="401"/>
      <c r="Q22" s="569" t="s">
        <v>79</v>
      </c>
      <c r="R22" s="570"/>
      <c r="S22" s="570"/>
      <c r="T22" s="570"/>
      <c r="U22" s="570"/>
      <c r="V22" s="571"/>
      <c r="W22" s="537" t="s">
        <v>80</v>
      </c>
      <c r="X22" s="538"/>
      <c r="Y22" s="539"/>
      <c r="Z22" s="406" t="s">
        <v>7</v>
      </c>
      <c r="AA22" s="411"/>
      <c r="AB22" s="411"/>
      <c r="AC22" s="411"/>
      <c r="AD22" s="411"/>
      <c r="AE22" s="411"/>
      <c r="AF22" s="411"/>
      <c r="AG22" s="401"/>
      <c r="AH22" s="575" t="s">
        <v>81</v>
      </c>
      <c r="AI22" s="411"/>
      <c r="AJ22" s="411"/>
      <c r="AK22" s="411"/>
      <c r="AL22" s="401"/>
      <c r="AM22" s="575" t="s">
        <v>82</v>
      </c>
      <c r="AN22" s="576"/>
      <c r="AO22" s="576"/>
      <c r="AP22" s="576"/>
      <c r="AQ22" s="576"/>
      <c r="AR22" s="577"/>
      <c r="AS22" s="569" t="s">
        <v>79</v>
      </c>
      <c r="AT22" s="570"/>
      <c r="AU22" s="570"/>
      <c r="AV22" s="570"/>
      <c r="AW22" s="570"/>
      <c r="AX22" s="581"/>
      <c r="AY22" s="354" t="s">
        <v>83</v>
      </c>
      <c r="AZ22" s="355"/>
      <c r="BA22" s="355"/>
      <c r="BB22" s="355"/>
      <c r="BC22" s="355"/>
      <c r="BD22" s="355"/>
      <c r="BE22" s="355"/>
      <c r="BF22" s="355"/>
      <c r="BG22" s="355"/>
      <c r="BH22" s="355"/>
      <c r="BI22" s="355"/>
      <c r="BJ22" s="355"/>
      <c r="BK22" s="355"/>
      <c r="BL22" s="355"/>
      <c r="BM22" s="356"/>
      <c r="BN22" s="357">
        <v>37929150</v>
      </c>
      <c r="BO22" s="358"/>
      <c r="BP22" s="358"/>
      <c r="BQ22" s="358"/>
      <c r="BR22" s="358"/>
      <c r="BS22" s="358"/>
      <c r="BT22" s="358"/>
      <c r="BU22" s="359"/>
      <c r="BV22" s="357">
        <v>38396299</v>
      </c>
      <c r="BW22" s="358"/>
      <c r="BX22" s="358"/>
      <c r="BY22" s="358"/>
      <c r="BZ22" s="358"/>
      <c r="CA22" s="358"/>
      <c r="CB22" s="358"/>
      <c r="CC22" s="359"/>
      <c r="CD22" s="172"/>
      <c r="CE22" s="508"/>
      <c r="CF22" s="508"/>
      <c r="CG22" s="508"/>
      <c r="CH22" s="508"/>
      <c r="CI22" s="508"/>
      <c r="CJ22" s="508"/>
      <c r="CK22" s="508"/>
      <c r="CL22" s="508"/>
      <c r="CM22" s="508"/>
      <c r="CN22" s="508"/>
      <c r="CO22" s="508"/>
      <c r="CP22" s="508"/>
      <c r="CQ22" s="508"/>
      <c r="CR22" s="508"/>
      <c r="CS22" s="509"/>
      <c r="CT22" s="391"/>
      <c r="CU22" s="392"/>
      <c r="CV22" s="392"/>
      <c r="CW22" s="392"/>
      <c r="CX22" s="392"/>
      <c r="CY22" s="392"/>
      <c r="CZ22" s="392"/>
      <c r="DA22" s="393"/>
      <c r="DB22" s="391"/>
      <c r="DC22" s="392"/>
      <c r="DD22" s="392"/>
      <c r="DE22" s="392"/>
      <c r="DF22" s="392"/>
      <c r="DG22" s="392"/>
      <c r="DH22" s="392"/>
      <c r="DI22" s="393"/>
    </row>
    <row r="23" spans="1:113" ht="18.75" customHeight="1" x14ac:dyDescent="0.2">
      <c r="A23" s="163"/>
      <c r="B23" s="565"/>
      <c r="C23" s="541"/>
      <c r="D23" s="542"/>
      <c r="E23" s="380"/>
      <c r="F23" s="385"/>
      <c r="G23" s="385"/>
      <c r="H23" s="385"/>
      <c r="I23" s="385"/>
      <c r="J23" s="385"/>
      <c r="K23" s="374"/>
      <c r="L23" s="380"/>
      <c r="M23" s="385"/>
      <c r="N23" s="385"/>
      <c r="O23" s="385"/>
      <c r="P23" s="374"/>
      <c r="Q23" s="572"/>
      <c r="R23" s="573"/>
      <c r="S23" s="573"/>
      <c r="T23" s="573"/>
      <c r="U23" s="573"/>
      <c r="V23" s="574"/>
      <c r="W23" s="540"/>
      <c r="X23" s="541"/>
      <c r="Y23" s="542"/>
      <c r="Z23" s="380"/>
      <c r="AA23" s="385"/>
      <c r="AB23" s="385"/>
      <c r="AC23" s="385"/>
      <c r="AD23" s="385"/>
      <c r="AE23" s="385"/>
      <c r="AF23" s="385"/>
      <c r="AG23" s="374"/>
      <c r="AH23" s="380"/>
      <c r="AI23" s="385"/>
      <c r="AJ23" s="385"/>
      <c r="AK23" s="385"/>
      <c r="AL23" s="374"/>
      <c r="AM23" s="578"/>
      <c r="AN23" s="579"/>
      <c r="AO23" s="579"/>
      <c r="AP23" s="579"/>
      <c r="AQ23" s="579"/>
      <c r="AR23" s="580"/>
      <c r="AS23" s="572"/>
      <c r="AT23" s="573"/>
      <c r="AU23" s="573"/>
      <c r="AV23" s="573"/>
      <c r="AW23" s="573"/>
      <c r="AX23" s="582"/>
      <c r="AY23" s="428" t="s">
        <v>84</v>
      </c>
      <c r="AZ23" s="429"/>
      <c r="BA23" s="429"/>
      <c r="BB23" s="429"/>
      <c r="BC23" s="429"/>
      <c r="BD23" s="429"/>
      <c r="BE23" s="429"/>
      <c r="BF23" s="429"/>
      <c r="BG23" s="429"/>
      <c r="BH23" s="429"/>
      <c r="BI23" s="429"/>
      <c r="BJ23" s="429"/>
      <c r="BK23" s="429"/>
      <c r="BL23" s="429"/>
      <c r="BM23" s="430"/>
      <c r="BN23" s="394">
        <v>26376837</v>
      </c>
      <c r="BO23" s="395"/>
      <c r="BP23" s="395"/>
      <c r="BQ23" s="395"/>
      <c r="BR23" s="395"/>
      <c r="BS23" s="395"/>
      <c r="BT23" s="395"/>
      <c r="BU23" s="396"/>
      <c r="BV23" s="394">
        <v>27392929</v>
      </c>
      <c r="BW23" s="395"/>
      <c r="BX23" s="395"/>
      <c r="BY23" s="395"/>
      <c r="BZ23" s="395"/>
      <c r="CA23" s="395"/>
      <c r="CB23" s="395"/>
      <c r="CC23" s="396"/>
      <c r="CD23" s="172"/>
      <c r="CE23" s="508"/>
      <c r="CF23" s="508"/>
      <c r="CG23" s="508"/>
      <c r="CH23" s="508"/>
      <c r="CI23" s="508"/>
      <c r="CJ23" s="508"/>
      <c r="CK23" s="508"/>
      <c r="CL23" s="508"/>
      <c r="CM23" s="508"/>
      <c r="CN23" s="508"/>
      <c r="CO23" s="508"/>
      <c r="CP23" s="508"/>
      <c r="CQ23" s="508"/>
      <c r="CR23" s="508"/>
      <c r="CS23" s="509"/>
      <c r="CT23" s="391"/>
      <c r="CU23" s="392"/>
      <c r="CV23" s="392"/>
      <c r="CW23" s="392"/>
      <c r="CX23" s="392"/>
      <c r="CY23" s="392"/>
      <c r="CZ23" s="392"/>
      <c r="DA23" s="393"/>
      <c r="DB23" s="391"/>
      <c r="DC23" s="392"/>
      <c r="DD23" s="392"/>
      <c r="DE23" s="392"/>
      <c r="DF23" s="392"/>
      <c r="DG23" s="392"/>
      <c r="DH23" s="392"/>
      <c r="DI23" s="393"/>
    </row>
    <row r="24" spans="1:113" ht="18.75" customHeight="1" thickBot="1" x14ac:dyDescent="0.25">
      <c r="A24" s="163"/>
      <c r="B24" s="565"/>
      <c r="C24" s="541"/>
      <c r="D24" s="542"/>
      <c r="E24" s="444" t="s">
        <v>85</v>
      </c>
      <c r="F24" s="424"/>
      <c r="G24" s="424"/>
      <c r="H24" s="424"/>
      <c r="I24" s="424"/>
      <c r="J24" s="424"/>
      <c r="K24" s="425"/>
      <c r="L24" s="445">
        <v>1</v>
      </c>
      <c r="M24" s="446"/>
      <c r="N24" s="446"/>
      <c r="O24" s="446"/>
      <c r="P24" s="488"/>
      <c r="Q24" s="445">
        <v>8682</v>
      </c>
      <c r="R24" s="446"/>
      <c r="S24" s="446"/>
      <c r="T24" s="446"/>
      <c r="U24" s="446"/>
      <c r="V24" s="488"/>
      <c r="W24" s="540"/>
      <c r="X24" s="541"/>
      <c r="Y24" s="542"/>
      <c r="Z24" s="444" t="s">
        <v>86</v>
      </c>
      <c r="AA24" s="424"/>
      <c r="AB24" s="424"/>
      <c r="AC24" s="424"/>
      <c r="AD24" s="424"/>
      <c r="AE24" s="424"/>
      <c r="AF24" s="424"/>
      <c r="AG24" s="425"/>
      <c r="AH24" s="445">
        <v>505</v>
      </c>
      <c r="AI24" s="446"/>
      <c r="AJ24" s="446"/>
      <c r="AK24" s="446"/>
      <c r="AL24" s="488"/>
      <c r="AM24" s="445">
        <v>1529645</v>
      </c>
      <c r="AN24" s="446"/>
      <c r="AO24" s="446"/>
      <c r="AP24" s="446"/>
      <c r="AQ24" s="446"/>
      <c r="AR24" s="488"/>
      <c r="AS24" s="445">
        <v>3029</v>
      </c>
      <c r="AT24" s="446"/>
      <c r="AU24" s="446"/>
      <c r="AV24" s="446"/>
      <c r="AW24" s="446"/>
      <c r="AX24" s="447"/>
      <c r="AY24" s="510" t="s">
        <v>87</v>
      </c>
      <c r="AZ24" s="511"/>
      <c r="BA24" s="511"/>
      <c r="BB24" s="511"/>
      <c r="BC24" s="511"/>
      <c r="BD24" s="511"/>
      <c r="BE24" s="511"/>
      <c r="BF24" s="511"/>
      <c r="BG24" s="511"/>
      <c r="BH24" s="511"/>
      <c r="BI24" s="511"/>
      <c r="BJ24" s="511"/>
      <c r="BK24" s="511"/>
      <c r="BL24" s="511"/>
      <c r="BM24" s="512"/>
      <c r="BN24" s="394">
        <v>31174577</v>
      </c>
      <c r="BO24" s="395"/>
      <c r="BP24" s="395"/>
      <c r="BQ24" s="395"/>
      <c r="BR24" s="395"/>
      <c r="BS24" s="395"/>
      <c r="BT24" s="395"/>
      <c r="BU24" s="396"/>
      <c r="BV24" s="394">
        <v>30841018</v>
      </c>
      <c r="BW24" s="395"/>
      <c r="BX24" s="395"/>
      <c r="BY24" s="395"/>
      <c r="BZ24" s="395"/>
      <c r="CA24" s="395"/>
      <c r="CB24" s="395"/>
      <c r="CC24" s="396"/>
      <c r="CD24" s="172"/>
      <c r="CE24" s="508"/>
      <c r="CF24" s="508"/>
      <c r="CG24" s="508"/>
      <c r="CH24" s="508"/>
      <c r="CI24" s="508"/>
      <c r="CJ24" s="508"/>
      <c r="CK24" s="508"/>
      <c r="CL24" s="508"/>
      <c r="CM24" s="508"/>
      <c r="CN24" s="508"/>
      <c r="CO24" s="508"/>
      <c r="CP24" s="508"/>
      <c r="CQ24" s="508"/>
      <c r="CR24" s="508"/>
      <c r="CS24" s="509"/>
      <c r="CT24" s="391"/>
      <c r="CU24" s="392"/>
      <c r="CV24" s="392"/>
      <c r="CW24" s="392"/>
      <c r="CX24" s="392"/>
      <c r="CY24" s="392"/>
      <c r="CZ24" s="392"/>
      <c r="DA24" s="393"/>
      <c r="DB24" s="391"/>
      <c r="DC24" s="392"/>
      <c r="DD24" s="392"/>
      <c r="DE24" s="392"/>
      <c r="DF24" s="392"/>
      <c r="DG24" s="392"/>
      <c r="DH24" s="392"/>
      <c r="DI24" s="393"/>
    </row>
    <row r="25" spans="1:113" ht="18.75" customHeight="1" x14ac:dyDescent="0.2">
      <c r="A25" s="163"/>
      <c r="B25" s="565"/>
      <c r="C25" s="541"/>
      <c r="D25" s="542"/>
      <c r="E25" s="444" t="s">
        <v>88</v>
      </c>
      <c r="F25" s="424"/>
      <c r="G25" s="424"/>
      <c r="H25" s="424"/>
      <c r="I25" s="424"/>
      <c r="J25" s="424"/>
      <c r="K25" s="425"/>
      <c r="L25" s="445">
        <v>1</v>
      </c>
      <c r="M25" s="446"/>
      <c r="N25" s="446"/>
      <c r="O25" s="446"/>
      <c r="P25" s="488"/>
      <c r="Q25" s="445">
        <v>6732</v>
      </c>
      <c r="R25" s="446"/>
      <c r="S25" s="446"/>
      <c r="T25" s="446"/>
      <c r="U25" s="446"/>
      <c r="V25" s="488"/>
      <c r="W25" s="540"/>
      <c r="X25" s="541"/>
      <c r="Y25" s="542"/>
      <c r="Z25" s="444" t="s">
        <v>89</v>
      </c>
      <c r="AA25" s="424"/>
      <c r="AB25" s="424"/>
      <c r="AC25" s="424"/>
      <c r="AD25" s="424"/>
      <c r="AE25" s="424"/>
      <c r="AF25" s="424"/>
      <c r="AG25" s="425"/>
      <c r="AH25" s="445">
        <v>79</v>
      </c>
      <c r="AI25" s="446"/>
      <c r="AJ25" s="446"/>
      <c r="AK25" s="446"/>
      <c r="AL25" s="488"/>
      <c r="AM25" s="445">
        <v>211641</v>
      </c>
      <c r="AN25" s="446"/>
      <c r="AO25" s="446"/>
      <c r="AP25" s="446"/>
      <c r="AQ25" s="446"/>
      <c r="AR25" s="488"/>
      <c r="AS25" s="445">
        <v>2679</v>
      </c>
      <c r="AT25" s="446"/>
      <c r="AU25" s="446"/>
      <c r="AV25" s="446"/>
      <c r="AW25" s="446"/>
      <c r="AX25" s="447"/>
      <c r="AY25" s="354" t="s">
        <v>90</v>
      </c>
      <c r="AZ25" s="355"/>
      <c r="BA25" s="355"/>
      <c r="BB25" s="355"/>
      <c r="BC25" s="355"/>
      <c r="BD25" s="355"/>
      <c r="BE25" s="355"/>
      <c r="BF25" s="355"/>
      <c r="BG25" s="355"/>
      <c r="BH25" s="355"/>
      <c r="BI25" s="355"/>
      <c r="BJ25" s="355"/>
      <c r="BK25" s="355"/>
      <c r="BL25" s="355"/>
      <c r="BM25" s="356"/>
      <c r="BN25" s="357">
        <v>1695748</v>
      </c>
      <c r="BO25" s="358"/>
      <c r="BP25" s="358"/>
      <c r="BQ25" s="358"/>
      <c r="BR25" s="358"/>
      <c r="BS25" s="358"/>
      <c r="BT25" s="358"/>
      <c r="BU25" s="359"/>
      <c r="BV25" s="357">
        <v>2279223</v>
      </c>
      <c r="BW25" s="358"/>
      <c r="BX25" s="358"/>
      <c r="BY25" s="358"/>
      <c r="BZ25" s="358"/>
      <c r="CA25" s="358"/>
      <c r="CB25" s="358"/>
      <c r="CC25" s="359"/>
      <c r="CD25" s="172"/>
      <c r="CE25" s="508"/>
      <c r="CF25" s="508"/>
      <c r="CG25" s="508"/>
      <c r="CH25" s="508"/>
      <c r="CI25" s="508"/>
      <c r="CJ25" s="508"/>
      <c r="CK25" s="508"/>
      <c r="CL25" s="508"/>
      <c r="CM25" s="508"/>
      <c r="CN25" s="508"/>
      <c r="CO25" s="508"/>
      <c r="CP25" s="508"/>
      <c r="CQ25" s="508"/>
      <c r="CR25" s="508"/>
      <c r="CS25" s="509"/>
      <c r="CT25" s="391"/>
      <c r="CU25" s="392"/>
      <c r="CV25" s="392"/>
      <c r="CW25" s="392"/>
      <c r="CX25" s="392"/>
      <c r="CY25" s="392"/>
      <c r="CZ25" s="392"/>
      <c r="DA25" s="393"/>
      <c r="DB25" s="391"/>
      <c r="DC25" s="392"/>
      <c r="DD25" s="392"/>
      <c r="DE25" s="392"/>
      <c r="DF25" s="392"/>
      <c r="DG25" s="392"/>
      <c r="DH25" s="392"/>
      <c r="DI25" s="393"/>
    </row>
    <row r="26" spans="1:113" ht="18.75" customHeight="1" x14ac:dyDescent="0.2">
      <c r="A26" s="163"/>
      <c r="B26" s="565"/>
      <c r="C26" s="541"/>
      <c r="D26" s="542"/>
      <c r="E26" s="444" t="s">
        <v>91</v>
      </c>
      <c r="F26" s="424"/>
      <c r="G26" s="424"/>
      <c r="H26" s="424"/>
      <c r="I26" s="424"/>
      <c r="J26" s="424"/>
      <c r="K26" s="425"/>
      <c r="L26" s="445">
        <v>1</v>
      </c>
      <c r="M26" s="446"/>
      <c r="N26" s="446"/>
      <c r="O26" s="446"/>
      <c r="P26" s="488"/>
      <c r="Q26" s="445">
        <v>5626</v>
      </c>
      <c r="R26" s="446"/>
      <c r="S26" s="446"/>
      <c r="T26" s="446"/>
      <c r="U26" s="446"/>
      <c r="V26" s="488"/>
      <c r="W26" s="540"/>
      <c r="X26" s="541"/>
      <c r="Y26" s="542"/>
      <c r="Z26" s="444" t="s">
        <v>92</v>
      </c>
      <c r="AA26" s="546"/>
      <c r="AB26" s="546"/>
      <c r="AC26" s="546"/>
      <c r="AD26" s="546"/>
      <c r="AE26" s="546"/>
      <c r="AF26" s="546"/>
      <c r="AG26" s="547"/>
      <c r="AH26" s="445">
        <v>10</v>
      </c>
      <c r="AI26" s="446"/>
      <c r="AJ26" s="446"/>
      <c r="AK26" s="446"/>
      <c r="AL26" s="488"/>
      <c r="AM26" s="445">
        <v>24350</v>
      </c>
      <c r="AN26" s="446"/>
      <c r="AO26" s="446"/>
      <c r="AP26" s="446"/>
      <c r="AQ26" s="446"/>
      <c r="AR26" s="488"/>
      <c r="AS26" s="445">
        <v>2435</v>
      </c>
      <c r="AT26" s="446"/>
      <c r="AU26" s="446"/>
      <c r="AV26" s="446"/>
      <c r="AW26" s="446"/>
      <c r="AX26" s="447"/>
      <c r="AY26" s="397" t="s">
        <v>93</v>
      </c>
      <c r="AZ26" s="398"/>
      <c r="BA26" s="398"/>
      <c r="BB26" s="398"/>
      <c r="BC26" s="398"/>
      <c r="BD26" s="398"/>
      <c r="BE26" s="398"/>
      <c r="BF26" s="398"/>
      <c r="BG26" s="398"/>
      <c r="BH26" s="398"/>
      <c r="BI26" s="398"/>
      <c r="BJ26" s="398"/>
      <c r="BK26" s="398"/>
      <c r="BL26" s="398"/>
      <c r="BM26" s="399"/>
      <c r="BN26" s="394" t="s">
        <v>47</v>
      </c>
      <c r="BO26" s="395"/>
      <c r="BP26" s="395"/>
      <c r="BQ26" s="395"/>
      <c r="BR26" s="395"/>
      <c r="BS26" s="395"/>
      <c r="BT26" s="395"/>
      <c r="BU26" s="396"/>
      <c r="BV26" s="394" t="s">
        <v>47</v>
      </c>
      <c r="BW26" s="395"/>
      <c r="BX26" s="395"/>
      <c r="BY26" s="395"/>
      <c r="BZ26" s="395"/>
      <c r="CA26" s="395"/>
      <c r="CB26" s="395"/>
      <c r="CC26" s="396"/>
      <c r="CD26" s="172"/>
      <c r="CE26" s="508"/>
      <c r="CF26" s="508"/>
      <c r="CG26" s="508"/>
      <c r="CH26" s="508"/>
      <c r="CI26" s="508"/>
      <c r="CJ26" s="508"/>
      <c r="CK26" s="508"/>
      <c r="CL26" s="508"/>
      <c r="CM26" s="508"/>
      <c r="CN26" s="508"/>
      <c r="CO26" s="508"/>
      <c r="CP26" s="508"/>
      <c r="CQ26" s="508"/>
      <c r="CR26" s="508"/>
      <c r="CS26" s="509"/>
      <c r="CT26" s="391"/>
      <c r="CU26" s="392"/>
      <c r="CV26" s="392"/>
      <c r="CW26" s="392"/>
      <c r="CX26" s="392"/>
      <c r="CY26" s="392"/>
      <c r="CZ26" s="392"/>
      <c r="DA26" s="393"/>
      <c r="DB26" s="391"/>
      <c r="DC26" s="392"/>
      <c r="DD26" s="392"/>
      <c r="DE26" s="392"/>
      <c r="DF26" s="392"/>
      <c r="DG26" s="392"/>
      <c r="DH26" s="392"/>
      <c r="DI26" s="393"/>
    </row>
    <row r="27" spans="1:113" ht="18.75" customHeight="1" thickBot="1" x14ac:dyDescent="0.25">
      <c r="A27" s="163"/>
      <c r="B27" s="565"/>
      <c r="C27" s="541"/>
      <c r="D27" s="542"/>
      <c r="E27" s="444" t="s">
        <v>94</v>
      </c>
      <c r="F27" s="424"/>
      <c r="G27" s="424"/>
      <c r="H27" s="424"/>
      <c r="I27" s="424"/>
      <c r="J27" s="424"/>
      <c r="K27" s="425"/>
      <c r="L27" s="445">
        <v>1</v>
      </c>
      <c r="M27" s="446"/>
      <c r="N27" s="446"/>
      <c r="O27" s="446"/>
      <c r="P27" s="488"/>
      <c r="Q27" s="445">
        <v>4470</v>
      </c>
      <c r="R27" s="446"/>
      <c r="S27" s="446"/>
      <c r="T27" s="446"/>
      <c r="U27" s="446"/>
      <c r="V27" s="488"/>
      <c r="W27" s="540"/>
      <c r="X27" s="541"/>
      <c r="Y27" s="542"/>
      <c r="Z27" s="444" t="s">
        <v>95</v>
      </c>
      <c r="AA27" s="424"/>
      <c r="AB27" s="424"/>
      <c r="AC27" s="424"/>
      <c r="AD27" s="424"/>
      <c r="AE27" s="424"/>
      <c r="AF27" s="424"/>
      <c r="AG27" s="425"/>
      <c r="AH27" s="445">
        <v>8</v>
      </c>
      <c r="AI27" s="446"/>
      <c r="AJ27" s="446"/>
      <c r="AK27" s="446"/>
      <c r="AL27" s="488"/>
      <c r="AM27" s="445">
        <v>29894</v>
      </c>
      <c r="AN27" s="446"/>
      <c r="AO27" s="446"/>
      <c r="AP27" s="446"/>
      <c r="AQ27" s="446"/>
      <c r="AR27" s="488"/>
      <c r="AS27" s="445">
        <v>3737</v>
      </c>
      <c r="AT27" s="446"/>
      <c r="AU27" s="446"/>
      <c r="AV27" s="446"/>
      <c r="AW27" s="446"/>
      <c r="AX27" s="447"/>
      <c r="AY27" s="489" t="s">
        <v>96</v>
      </c>
      <c r="AZ27" s="490"/>
      <c r="BA27" s="490"/>
      <c r="BB27" s="490"/>
      <c r="BC27" s="490"/>
      <c r="BD27" s="490"/>
      <c r="BE27" s="490"/>
      <c r="BF27" s="490"/>
      <c r="BG27" s="490"/>
      <c r="BH27" s="490"/>
      <c r="BI27" s="490"/>
      <c r="BJ27" s="490"/>
      <c r="BK27" s="490"/>
      <c r="BL27" s="490"/>
      <c r="BM27" s="491"/>
      <c r="BN27" s="513">
        <v>152162</v>
      </c>
      <c r="BO27" s="514"/>
      <c r="BP27" s="514"/>
      <c r="BQ27" s="514"/>
      <c r="BR27" s="514"/>
      <c r="BS27" s="514"/>
      <c r="BT27" s="514"/>
      <c r="BU27" s="515"/>
      <c r="BV27" s="513">
        <v>152115</v>
      </c>
      <c r="BW27" s="514"/>
      <c r="BX27" s="514"/>
      <c r="BY27" s="514"/>
      <c r="BZ27" s="514"/>
      <c r="CA27" s="514"/>
      <c r="CB27" s="514"/>
      <c r="CC27" s="515"/>
      <c r="CD27" s="166"/>
      <c r="CE27" s="508"/>
      <c r="CF27" s="508"/>
      <c r="CG27" s="508"/>
      <c r="CH27" s="508"/>
      <c r="CI27" s="508"/>
      <c r="CJ27" s="508"/>
      <c r="CK27" s="508"/>
      <c r="CL27" s="508"/>
      <c r="CM27" s="508"/>
      <c r="CN27" s="508"/>
      <c r="CO27" s="508"/>
      <c r="CP27" s="508"/>
      <c r="CQ27" s="508"/>
      <c r="CR27" s="508"/>
      <c r="CS27" s="509"/>
      <c r="CT27" s="391"/>
      <c r="CU27" s="392"/>
      <c r="CV27" s="392"/>
      <c r="CW27" s="392"/>
      <c r="CX27" s="392"/>
      <c r="CY27" s="392"/>
      <c r="CZ27" s="392"/>
      <c r="DA27" s="393"/>
      <c r="DB27" s="391"/>
      <c r="DC27" s="392"/>
      <c r="DD27" s="392"/>
      <c r="DE27" s="392"/>
      <c r="DF27" s="392"/>
      <c r="DG27" s="392"/>
      <c r="DH27" s="392"/>
      <c r="DI27" s="393"/>
    </row>
    <row r="28" spans="1:113" ht="18.75" customHeight="1" x14ac:dyDescent="0.2">
      <c r="A28" s="163"/>
      <c r="B28" s="565"/>
      <c r="C28" s="541"/>
      <c r="D28" s="542"/>
      <c r="E28" s="444" t="s">
        <v>97</v>
      </c>
      <c r="F28" s="424"/>
      <c r="G28" s="424"/>
      <c r="H28" s="424"/>
      <c r="I28" s="424"/>
      <c r="J28" s="424"/>
      <c r="K28" s="425"/>
      <c r="L28" s="445">
        <v>1</v>
      </c>
      <c r="M28" s="446"/>
      <c r="N28" s="446"/>
      <c r="O28" s="446"/>
      <c r="P28" s="488"/>
      <c r="Q28" s="445">
        <v>3640</v>
      </c>
      <c r="R28" s="446"/>
      <c r="S28" s="446"/>
      <c r="T28" s="446"/>
      <c r="U28" s="446"/>
      <c r="V28" s="488"/>
      <c r="W28" s="540"/>
      <c r="X28" s="541"/>
      <c r="Y28" s="542"/>
      <c r="Z28" s="444" t="s">
        <v>98</v>
      </c>
      <c r="AA28" s="424"/>
      <c r="AB28" s="424"/>
      <c r="AC28" s="424"/>
      <c r="AD28" s="424"/>
      <c r="AE28" s="424"/>
      <c r="AF28" s="424"/>
      <c r="AG28" s="425"/>
      <c r="AH28" s="445" t="s">
        <v>47</v>
      </c>
      <c r="AI28" s="446"/>
      <c r="AJ28" s="446"/>
      <c r="AK28" s="446"/>
      <c r="AL28" s="488"/>
      <c r="AM28" s="445" t="s">
        <v>47</v>
      </c>
      <c r="AN28" s="446"/>
      <c r="AO28" s="446"/>
      <c r="AP28" s="446"/>
      <c r="AQ28" s="446"/>
      <c r="AR28" s="488"/>
      <c r="AS28" s="445" t="s">
        <v>47</v>
      </c>
      <c r="AT28" s="446"/>
      <c r="AU28" s="446"/>
      <c r="AV28" s="446"/>
      <c r="AW28" s="446"/>
      <c r="AX28" s="447"/>
      <c r="AY28" s="548" t="s">
        <v>99</v>
      </c>
      <c r="AZ28" s="549"/>
      <c r="BA28" s="549"/>
      <c r="BB28" s="550"/>
      <c r="BC28" s="354" t="s">
        <v>100</v>
      </c>
      <c r="BD28" s="355"/>
      <c r="BE28" s="355"/>
      <c r="BF28" s="355"/>
      <c r="BG28" s="355"/>
      <c r="BH28" s="355"/>
      <c r="BI28" s="355"/>
      <c r="BJ28" s="355"/>
      <c r="BK28" s="355"/>
      <c r="BL28" s="355"/>
      <c r="BM28" s="356"/>
      <c r="BN28" s="357">
        <v>1077031</v>
      </c>
      <c r="BO28" s="358"/>
      <c r="BP28" s="358"/>
      <c r="BQ28" s="358"/>
      <c r="BR28" s="358"/>
      <c r="BS28" s="358"/>
      <c r="BT28" s="358"/>
      <c r="BU28" s="359"/>
      <c r="BV28" s="357">
        <v>1882435</v>
      </c>
      <c r="BW28" s="358"/>
      <c r="BX28" s="358"/>
      <c r="BY28" s="358"/>
      <c r="BZ28" s="358"/>
      <c r="CA28" s="358"/>
      <c r="CB28" s="358"/>
      <c r="CC28" s="359"/>
      <c r="CD28" s="172"/>
      <c r="CE28" s="508"/>
      <c r="CF28" s="508"/>
      <c r="CG28" s="508"/>
      <c r="CH28" s="508"/>
      <c r="CI28" s="508"/>
      <c r="CJ28" s="508"/>
      <c r="CK28" s="508"/>
      <c r="CL28" s="508"/>
      <c r="CM28" s="508"/>
      <c r="CN28" s="508"/>
      <c r="CO28" s="508"/>
      <c r="CP28" s="508"/>
      <c r="CQ28" s="508"/>
      <c r="CR28" s="508"/>
      <c r="CS28" s="509"/>
      <c r="CT28" s="391"/>
      <c r="CU28" s="392"/>
      <c r="CV28" s="392"/>
      <c r="CW28" s="392"/>
      <c r="CX28" s="392"/>
      <c r="CY28" s="392"/>
      <c r="CZ28" s="392"/>
      <c r="DA28" s="393"/>
      <c r="DB28" s="391"/>
      <c r="DC28" s="392"/>
      <c r="DD28" s="392"/>
      <c r="DE28" s="392"/>
      <c r="DF28" s="392"/>
      <c r="DG28" s="392"/>
      <c r="DH28" s="392"/>
      <c r="DI28" s="393"/>
    </row>
    <row r="29" spans="1:113" ht="18.75" customHeight="1" x14ac:dyDescent="0.2">
      <c r="A29" s="163"/>
      <c r="B29" s="565"/>
      <c r="C29" s="541"/>
      <c r="D29" s="542"/>
      <c r="E29" s="444" t="s">
        <v>101</v>
      </c>
      <c r="F29" s="424"/>
      <c r="G29" s="424"/>
      <c r="H29" s="424"/>
      <c r="I29" s="424"/>
      <c r="J29" s="424"/>
      <c r="K29" s="425"/>
      <c r="L29" s="445">
        <v>16</v>
      </c>
      <c r="M29" s="446"/>
      <c r="N29" s="446"/>
      <c r="O29" s="446"/>
      <c r="P29" s="488"/>
      <c r="Q29" s="445">
        <v>3330</v>
      </c>
      <c r="R29" s="446"/>
      <c r="S29" s="446"/>
      <c r="T29" s="446"/>
      <c r="U29" s="446"/>
      <c r="V29" s="488"/>
      <c r="W29" s="543"/>
      <c r="X29" s="544"/>
      <c r="Y29" s="545"/>
      <c r="Z29" s="444" t="s">
        <v>102</v>
      </c>
      <c r="AA29" s="424"/>
      <c r="AB29" s="424"/>
      <c r="AC29" s="424"/>
      <c r="AD29" s="424"/>
      <c r="AE29" s="424"/>
      <c r="AF29" s="424"/>
      <c r="AG29" s="425"/>
      <c r="AH29" s="445">
        <v>513</v>
      </c>
      <c r="AI29" s="446"/>
      <c r="AJ29" s="446"/>
      <c r="AK29" s="446"/>
      <c r="AL29" s="488"/>
      <c r="AM29" s="445">
        <v>1559539</v>
      </c>
      <c r="AN29" s="446"/>
      <c r="AO29" s="446"/>
      <c r="AP29" s="446"/>
      <c r="AQ29" s="446"/>
      <c r="AR29" s="488"/>
      <c r="AS29" s="445">
        <v>3040</v>
      </c>
      <c r="AT29" s="446"/>
      <c r="AU29" s="446"/>
      <c r="AV29" s="446"/>
      <c r="AW29" s="446"/>
      <c r="AX29" s="447"/>
      <c r="AY29" s="551"/>
      <c r="AZ29" s="552"/>
      <c r="BA29" s="552"/>
      <c r="BB29" s="553"/>
      <c r="BC29" s="428" t="s">
        <v>103</v>
      </c>
      <c r="BD29" s="429"/>
      <c r="BE29" s="429"/>
      <c r="BF29" s="429"/>
      <c r="BG29" s="429"/>
      <c r="BH29" s="429"/>
      <c r="BI29" s="429"/>
      <c r="BJ29" s="429"/>
      <c r="BK29" s="429"/>
      <c r="BL29" s="429"/>
      <c r="BM29" s="430"/>
      <c r="BN29" s="394">
        <v>1125364</v>
      </c>
      <c r="BO29" s="395"/>
      <c r="BP29" s="395"/>
      <c r="BQ29" s="395"/>
      <c r="BR29" s="395"/>
      <c r="BS29" s="395"/>
      <c r="BT29" s="395"/>
      <c r="BU29" s="396"/>
      <c r="BV29" s="394">
        <v>1324457</v>
      </c>
      <c r="BW29" s="395"/>
      <c r="BX29" s="395"/>
      <c r="BY29" s="395"/>
      <c r="BZ29" s="395"/>
      <c r="CA29" s="395"/>
      <c r="CB29" s="395"/>
      <c r="CC29" s="396"/>
      <c r="CD29" s="166"/>
      <c r="CE29" s="508"/>
      <c r="CF29" s="508"/>
      <c r="CG29" s="508"/>
      <c r="CH29" s="508"/>
      <c r="CI29" s="508"/>
      <c r="CJ29" s="508"/>
      <c r="CK29" s="508"/>
      <c r="CL29" s="508"/>
      <c r="CM29" s="508"/>
      <c r="CN29" s="508"/>
      <c r="CO29" s="508"/>
      <c r="CP29" s="508"/>
      <c r="CQ29" s="508"/>
      <c r="CR29" s="508"/>
      <c r="CS29" s="509"/>
      <c r="CT29" s="391"/>
      <c r="CU29" s="392"/>
      <c r="CV29" s="392"/>
      <c r="CW29" s="392"/>
      <c r="CX29" s="392"/>
      <c r="CY29" s="392"/>
      <c r="CZ29" s="392"/>
      <c r="DA29" s="393"/>
      <c r="DB29" s="391"/>
      <c r="DC29" s="392"/>
      <c r="DD29" s="392"/>
      <c r="DE29" s="392"/>
      <c r="DF29" s="392"/>
      <c r="DG29" s="392"/>
      <c r="DH29" s="392"/>
      <c r="DI29" s="393"/>
    </row>
    <row r="30" spans="1:113" ht="18.75" customHeight="1" thickBot="1" x14ac:dyDescent="0.25">
      <c r="A30" s="163"/>
      <c r="B30" s="566"/>
      <c r="C30" s="567"/>
      <c r="D30" s="568"/>
      <c r="E30" s="448"/>
      <c r="F30" s="449"/>
      <c r="G30" s="449"/>
      <c r="H30" s="449"/>
      <c r="I30" s="449"/>
      <c r="J30" s="449"/>
      <c r="K30" s="450"/>
      <c r="L30" s="558"/>
      <c r="M30" s="559"/>
      <c r="N30" s="559"/>
      <c r="O30" s="559"/>
      <c r="P30" s="560"/>
      <c r="Q30" s="558"/>
      <c r="R30" s="559"/>
      <c r="S30" s="559"/>
      <c r="T30" s="559"/>
      <c r="U30" s="559"/>
      <c r="V30" s="560"/>
      <c r="W30" s="561" t="s">
        <v>104</v>
      </c>
      <c r="X30" s="562"/>
      <c r="Y30" s="562"/>
      <c r="Z30" s="562"/>
      <c r="AA30" s="562"/>
      <c r="AB30" s="562"/>
      <c r="AC30" s="562"/>
      <c r="AD30" s="562"/>
      <c r="AE30" s="562"/>
      <c r="AF30" s="562"/>
      <c r="AG30" s="563"/>
      <c r="AH30" s="521">
        <v>93.1</v>
      </c>
      <c r="AI30" s="522"/>
      <c r="AJ30" s="522"/>
      <c r="AK30" s="522"/>
      <c r="AL30" s="522"/>
      <c r="AM30" s="522"/>
      <c r="AN30" s="522"/>
      <c r="AO30" s="522"/>
      <c r="AP30" s="522"/>
      <c r="AQ30" s="522"/>
      <c r="AR30" s="522"/>
      <c r="AS30" s="522"/>
      <c r="AT30" s="522"/>
      <c r="AU30" s="522"/>
      <c r="AV30" s="522"/>
      <c r="AW30" s="522"/>
      <c r="AX30" s="524"/>
      <c r="AY30" s="554"/>
      <c r="AZ30" s="555"/>
      <c r="BA30" s="555"/>
      <c r="BB30" s="556"/>
      <c r="BC30" s="510" t="s">
        <v>105</v>
      </c>
      <c r="BD30" s="511"/>
      <c r="BE30" s="511"/>
      <c r="BF30" s="511"/>
      <c r="BG30" s="511"/>
      <c r="BH30" s="511"/>
      <c r="BI30" s="511"/>
      <c r="BJ30" s="511"/>
      <c r="BK30" s="511"/>
      <c r="BL30" s="511"/>
      <c r="BM30" s="512"/>
      <c r="BN30" s="513">
        <v>6166342</v>
      </c>
      <c r="BO30" s="514"/>
      <c r="BP30" s="514"/>
      <c r="BQ30" s="514"/>
      <c r="BR30" s="514"/>
      <c r="BS30" s="514"/>
      <c r="BT30" s="514"/>
      <c r="BU30" s="515"/>
      <c r="BV30" s="513">
        <v>6073743</v>
      </c>
      <c r="BW30" s="514"/>
      <c r="BX30" s="514"/>
      <c r="BY30" s="514"/>
      <c r="BZ30" s="514"/>
      <c r="CA30" s="514"/>
      <c r="CB30" s="514"/>
      <c r="CC30" s="515"/>
      <c r="CD30" s="174"/>
      <c r="CE30" s="183"/>
      <c r="CF30" s="183"/>
      <c r="CG30" s="183"/>
      <c r="CH30" s="183"/>
      <c r="CI30" s="183"/>
      <c r="CJ30" s="183"/>
      <c r="CK30" s="183"/>
      <c r="CL30" s="183"/>
      <c r="CM30" s="183"/>
      <c r="CN30" s="183"/>
      <c r="CO30" s="183"/>
      <c r="CP30" s="183"/>
      <c r="CQ30" s="183"/>
      <c r="CR30" s="183"/>
      <c r="CS30" s="184"/>
      <c r="CT30" s="185"/>
      <c r="CU30" s="186"/>
      <c r="CV30" s="186"/>
      <c r="CW30" s="186"/>
      <c r="CX30" s="186"/>
      <c r="CY30" s="186"/>
      <c r="CZ30" s="186"/>
      <c r="DA30" s="187"/>
      <c r="DB30" s="185"/>
      <c r="DC30" s="186"/>
      <c r="DD30" s="186"/>
      <c r="DE30" s="186"/>
      <c r="DF30" s="186"/>
      <c r="DG30" s="186"/>
      <c r="DH30" s="186"/>
      <c r="DI30" s="187"/>
    </row>
    <row r="31" spans="1:113" ht="13.5" customHeight="1" x14ac:dyDescent="0.2">
      <c r="A31" s="163"/>
      <c r="B31" s="188"/>
      <c r="DI31" s="189"/>
    </row>
    <row r="32" spans="1:113" ht="13.5" customHeight="1" x14ac:dyDescent="0.2">
      <c r="A32" s="163"/>
      <c r="B32" s="190"/>
      <c r="C32" s="557" t="s">
        <v>106</v>
      </c>
      <c r="D32" s="557"/>
      <c r="E32" s="557"/>
      <c r="F32" s="557"/>
      <c r="G32" s="557"/>
      <c r="H32" s="557"/>
      <c r="I32" s="557"/>
      <c r="J32" s="557"/>
      <c r="K32" s="557"/>
      <c r="L32" s="557"/>
      <c r="M32" s="557"/>
      <c r="N32" s="557"/>
      <c r="O32" s="557"/>
      <c r="P32" s="557"/>
      <c r="Q32" s="557"/>
      <c r="R32" s="557"/>
      <c r="S32" s="557"/>
      <c r="U32" s="398" t="s">
        <v>107</v>
      </c>
      <c r="V32" s="398"/>
      <c r="W32" s="398"/>
      <c r="X32" s="398"/>
      <c r="Y32" s="398"/>
      <c r="Z32" s="398"/>
      <c r="AA32" s="398"/>
      <c r="AB32" s="398"/>
      <c r="AC32" s="398"/>
      <c r="AD32" s="398"/>
      <c r="AE32" s="398"/>
      <c r="AF32" s="398"/>
      <c r="AG32" s="398"/>
      <c r="AH32" s="398"/>
      <c r="AI32" s="398"/>
      <c r="AJ32" s="398"/>
      <c r="AK32" s="398"/>
      <c r="AM32" s="398" t="s">
        <v>108</v>
      </c>
      <c r="AN32" s="398"/>
      <c r="AO32" s="398"/>
      <c r="AP32" s="398"/>
      <c r="AQ32" s="398"/>
      <c r="AR32" s="398"/>
      <c r="AS32" s="398"/>
      <c r="AT32" s="398"/>
      <c r="AU32" s="398"/>
      <c r="AV32" s="398"/>
      <c r="AW32" s="398"/>
      <c r="AX32" s="398"/>
      <c r="AY32" s="398"/>
      <c r="AZ32" s="398"/>
      <c r="BA32" s="398"/>
      <c r="BB32" s="398"/>
      <c r="BC32" s="398"/>
      <c r="BE32" s="398" t="s">
        <v>109</v>
      </c>
      <c r="BF32" s="398"/>
      <c r="BG32" s="398"/>
      <c r="BH32" s="398"/>
      <c r="BI32" s="398"/>
      <c r="BJ32" s="398"/>
      <c r="BK32" s="398"/>
      <c r="BL32" s="398"/>
      <c r="BM32" s="398"/>
      <c r="BN32" s="398"/>
      <c r="BO32" s="398"/>
      <c r="BP32" s="398"/>
      <c r="BQ32" s="398"/>
      <c r="BR32" s="398"/>
      <c r="BS32" s="398"/>
      <c r="BT32" s="398"/>
      <c r="BU32" s="398"/>
      <c r="BW32" s="398" t="s">
        <v>110</v>
      </c>
      <c r="BX32" s="398"/>
      <c r="BY32" s="398"/>
      <c r="BZ32" s="398"/>
      <c r="CA32" s="398"/>
      <c r="CB32" s="398"/>
      <c r="CC32" s="398"/>
      <c r="CD32" s="398"/>
      <c r="CE32" s="398"/>
      <c r="CF32" s="398"/>
      <c r="CG32" s="398"/>
      <c r="CH32" s="398"/>
      <c r="CI32" s="398"/>
      <c r="CJ32" s="398"/>
      <c r="CK32" s="398"/>
      <c r="CL32" s="398"/>
      <c r="CM32" s="398"/>
      <c r="CO32" s="398" t="s">
        <v>111</v>
      </c>
      <c r="CP32" s="398"/>
      <c r="CQ32" s="398"/>
      <c r="CR32" s="398"/>
      <c r="CS32" s="398"/>
      <c r="CT32" s="398"/>
      <c r="CU32" s="398"/>
      <c r="CV32" s="398"/>
      <c r="CW32" s="398"/>
      <c r="CX32" s="398"/>
      <c r="CY32" s="398"/>
      <c r="CZ32" s="398"/>
      <c r="DA32" s="398"/>
      <c r="DB32" s="398"/>
      <c r="DC32" s="398"/>
      <c r="DD32" s="398"/>
      <c r="DE32" s="398"/>
      <c r="DI32" s="189"/>
    </row>
    <row r="33" spans="1:113" ht="13.5" customHeight="1" x14ac:dyDescent="0.2">
      <c r="A33" s="163"/>
      <c r="B33" s="190"/>
      <c r="C33" s="418" t="s">
        <v>112</v>
      </c>
      <c r="D33" s="418"/>
      <c r="E33" s="383" t="s">
        <v>113</v>
      </c>
      <c r="F33" s="383"/>
      <c r="G33" s="383"/>
      <c r="H33" s="383"/>
      <c r="I33" s="383"/>
      <c r="J33" s="383"/>
      <c r="K33" s="383"/>
      <c r="L33" s="383"/>
      <c r="M33" s="383"/>
      <c r="N33" s="383"/>
      <c r="O33" s="383"/>
      <c r="P33" s="383"/>
      <c r="Q33" s="383"/>
      <c r="R33" s="383"/>
      <c r="S33" s="383"/>
      <c r="T33" s="167"/>
      <c r="U33" s="418" t="s">
        <v>112</v>
      </c>
      <c r="V33" s="418"/>
      <c r="W33" s="383" t="s">
        <v>113</v>
      </c>
      <c r="X33" s="383"/>
      <c r="Y33" s="383"/>
      <c r="Z33" s="383"/>
      <c r="AA33" s="383"/>
      <c r="AB33" s="383"/>
      <c r="AC33" s="383"/>
      <c r="AD33" s="383"/>
      <c r="AE33" s="383"/>
      <c r="AF33" s="383"/>
      <c r="AG33" s="383"/>
      <c r="AH33" s="383"/>
      <c r="AI33" s="383"/>
      <c r="AJ33" s="383"/>
      <c r="AK33" s="383"/>
      <c r="AL33" s="167"/>
      <c r="AM33" s="418" t="s">
        <v>112</v>
      </c>
      <c r="AN33" s="418"/>
      <c r="AO33" s="383" t="s">
        <v>113</v>
      </c>
      <c r="AP33" s="383"/>
      <c r="AQ33" s="383"/>
      <c r="AR33" s="383"/>
      <c r="AS33" s="383"/>
      <c r="AT33" s="383"/>
      <c r="AU33" s="383"/>
      <c r="AV33" s="383"/>
      <c r="AW33" s="383"/>
      <c r="AX33" s="383"/>
      <c r="AY33" s="383"/>
      <c r="AZ33" s="383"/>
      <c r="BA33" s="383"/>
      <c r="BB33" s="383"/>
      <c r="BC33" s="383"/>
      <c r="BD33" s="173"/>
      <c r="BE33" s="383" t="s">
        <v>114</v>
      </c>
      <c r="BF33" s="383"/>
      <c r="BG33" s="383" t="s">
        <v>115</v>
      </c>
      <c r="BH33" s="383"/>
      <c r="BI33" s="383"/>
      <c r="BJ33" s="383"/>
      <c r="BK33" s="383"/>
      <c r="BL33" s="383"/>
      <c r="BM33" s="383"/>
      <c r="BN33" s="383"/>
      <c r="BO33" s="383"/>
      <c r="BP33" s="383"/>
      <c r="BQ33" s="383"/>
      <c r="BR33" s="383"/>
      <c r="BS33" s="383"/>
      <c r="BT33" s="383"/>
      <c r="BU33" s="383"/>
      <c r="BV33" s="173"/>
      <c r="BW33" s="418" t="s">
        <v>114</v>
      </c>
      <c r="BX33" s="418"/>
      <c r="BY33" s="383" t="s">
        <v>116</v>
      </c>
      <c r="BZ33" s="383"/>
      <c r="CA33" s="383"/>
      <c r="CB33" s="383"/>
      <c r="CC33" s="383"/>
      <c r="CD33" s="383"/>
      <c r="CE33" s="383"/>
      <c r="CF33" s="383"/>
      <c r="CG33" s="383"/>
      <c r="CH33" s="383"/>
      <c r="CI33" s="383"/>
      <c r="CJ33" s="383"/>
      <c r="CK33" s="383"/>
      <c r="CL33" s="383"/>
      <c r="CM33" s="383"/>
      <c r="CN33" s="167"/>
      <c r="CO33" s="418" t="s">
        <v>112</v>
      </c>
      <c r="CP33" s="418"/>
      <c r="CQ33" s="383" t="s">
        <v>117</v>
      </c>
      <c r="CR33" s="383"/>
      <c r="CS33" s="383"/>
      <c r="CT33" s="383"/>
      <c r="CU33" s="383"/>
      <c r="CV33" s="383"/>
      <c r="CW33" s="383"/>
      <c r="CX33" s="383"/>
      <c r="CY33" s="383"/>
      <c r="CZ33" s="383"/>
      <c r="DA33" s="383"/>
      <c r="DB33" s="383"/>
      <c r="DC33" s="383"/>
      <c r="DD33" s="383"/>
      <c r="DE33" s="383"/>
      <c r="DF33" s="167"/>
      <c r="DG33" s="583" t="s">
        <v>118</v>
      </c>
      <c r="DH33" s="583"/>
      <c r="DI33" s="168"/>
    </row>
    <row r="34" spans="1:113" ht="32.25" customHeight="1" x14ac:dyDescent="0.2">
      <c r="A34" s="163"/>
      <c r="B34" s="190"/>
      <c r="C34" s="584">
        <f>IF(E34="","",1)</f>
        <v>1</v>
      </c>
      <c r="D34" s="584"/>
      <c r="E34" s="585" t="str">
        <f>IF('各会計、関係団体の財政状況及び健全化判断比率'!B7="","",'各会計、関係団体の財政状況及び健全化判断比率'!B7)</f>
        <v>一般会計</v>
      </c>
      <c r="F34" s="585"/>
      <c r="G34" s="585"/>
      <c r="H34" s="585"/>
      <c r="I34" s="585"/>
      <c r="J34" s="585"/>
      <c r="K34" s="585"/>
      <c r="L34" s="585"/>
      <c r="M34" s="585"/>
      <c r="N34" s="585"/>
      <c r="O34" s="585"/>
      <c r="P34" s="585"/>
      <c r="Q34" s="585"/>
      <c r="R34" s="585"/>
      <c r="S34" s="585"/>
      <c r="T34" s="163"/>
      <c r="U34" s="584">
        <f>IF(W34="","",MAX(C34:D43)+1)</f>
        <v>3</v>
      </c>
      <c r="V34" s="584"/>
      <c r="W34" s="585" t="str">
        <f>IF('各会計、関係団体の財政状況及び健全化判断比率'!B28="","",'各会計、関係団体の財政状況及び健全化判断比率'!B28)</f>
        <v>国民健康保険特別会計(事業勘定)</v>
      </c>
      <c r="X34" s="585"/>
      <c r="Y34" s="585"/>
      <c r="Z34" s="585"/>
      <c r="AA34" s="585"/>
      <c r="AB34" s="585"/>
      <c r="AC34" s="585"/>
      <c r="AD34" s="585"/>
      <c r="AE34" s="585"/>
      <c r="AF34" s="585"/>
      <c r="AG34" s="585"/>
      <c r="AH34" s="585"/>
      <c r="AI34" s="585"/>
      <c r="AJ34" s="585"/>
      <c r="AK34" s="585"/>
      <c r="AL34" s="163"/>
      <c r="AM34" s="584">
        <f>IF(AO34="","",MAX(C34:D43,U34:V43)+1)</f>
        <v>7</v>
      </c>
      <c r="AN34" s="584"/>
      <c r="AO34" s="585" t="str">
        <f>IF('各会計、関係団体の財政状況及び健全化判断比率'!B32="","",'各会計、関係団体の財政状況及び健全化判断比率'!B32)</f>
        <v>水道事業会計</v>
      </c>
      <c r="AP34" s="585"/>
      <c r="AQ34" s="585"/>
      <c r="AR34" s="585"/>
      <c r="AS34" s="585"/>
      <c r="AT34" s="585"/>
      <c r="AU34" s="585"/>
      <c r="AV34" s="585"/>
      <c r="AW34" s="585"/>
      <c r="AX34" s="585"/>
      <c r="AY34" s="585"/>
      <c r="AZ34" s="585"/>
      <c r="BA34" s="585"/>
      <c r="BB34" s="585"/>
      <c r="BC34" s="585"/>
      <c r="BD34" s="163"/>
      <c r="BE34" s="584" t="str">
        <f>IF(BG34="","",MAX(C34:D43,U34:V43,AM34:AN43)+1)</f>
        <v/>
      </c>
      <c r="BF34" s="584"/>
      <c r="BG34" s="585"/>
      <c r="BH34" s="585"/>
      <c r="BI34" s="585"/>
      <c r="BJ34" s="585"/>
      <c r="BK34" s="585"/>
      <c r="BL34" s="585"/>
      <c r="BM34" s="585"/>
      <c r="BN34" s="585"/>
      <c r="BO34" s="585"/>
      <c r="BP34" s="585"/>
      <c r="BQ34" s="585"/>
      <c r="BR34" s="585"/>
      <c r="BS34" s="585"/>
      <c r="BT34" s="585"/>
      <c r="BU34" s="585"/>
      <c r="BV34" s="163"/>
      <c r="BW34" s="584">
        <f>IF(BY34="","",MAX(C34:D43,U34:V43,AM34:AN43,BE34:BF43)+1)</f>
        <v>12</v>
      </c>
      <c r="BX34" s="584"/>
      <c r="BY34" s="585" t="str">
        <f>IF('各会計、関係団体の財政状況及び健全化判断比率'!B68="","",'各会計、関係団体の財政状況及び健全化判断比率'!B68)</f>
        <v>八幡浜地区施設事務組合 一般会計</v>
      </c>
      <c r="BZ34" s="585"/>
      <c r="CA34" s="585"/>
      <c r="CB34" s="585"/>
      <c r="CC34" s="585"/>
      <c r="CD34" s="585"/>
      <c r="CE34" s="585"/>
      <c r="CF34" s="585"/>
      <c r="CG34" s="585"/>
      <c r="CH34" s="585"/>
      <c r="CI34" s="585"/>
      <c r="CJ34" s="585"/>
      <c r="CK34" s="585"/>
      <c r="CL34" s="585"/>
      <c r="CM34" s="585"/>
      <c r="CN34" s="163"/>
      <c r="CO34" s="584">
        <f>IF(CQ34="","",MAX(C34:D43,U34:V43,AM34:AN43,BE34:BF43,BW34:BX43)+1)</f>
        <v>22</v>
      </c>
      <c r="CP34" s="584"/>
      <c r="CQ34" s="585" t="str">
        <f>IF('各会計、関係団体の財政状況及び健全化判断比率'!BS7="","",'各会計、関係団体の財政状況及び健全化判断比率'!BS7)</f>
        <v>あけはまシーサイドサンパーク（株）</v>
      </c>
      <c r="CR34" s="585"/>
      <c r="CS34" s="585"/>
      <c r="CT34" s="585"/>
      <c r="CU34" s="585"/>
      <c r="CV34" s="585"/>
      <c r="CW34" s="585"/>
      <c r="CX34" s="585"/>
      <c r="CY34" s="585"/>
      <c r="CZ34" s="585"/>
      <c r="DA34" s="585"/>
      <c r="DB34" s="585"/>
      <c r="DC34" s="585"/>
      <c r="DD34" s="585"/>
      <c r="DE34" s="585"/>
      <c r="DG34" s="586" t="str">
        <f>IF('各会計、関係団体の財政状況及び健全化判断比率'!BR7="","",'各会計、関係団体の財政状況及び健全化判断比率'!BR7)</f>
        <v>○</v>
      </c>
      <c r="DH34" s="586"/>
      <c r="DI34" s="168"/>
    </row>
    <row r="35" spans="1:113" ht="32.25" customHeight="1" x14ac:dyDescent="0.2">
      <c r="A35" s="163"/>
      <c r="B35" s="190"/>
      <c r="C35" s="584">
        <f>IF(E35="","",C34+1)</f>
        <v>2</v>
      </c>
      <c r="D35" s="584"/>
      <c r="E35" s="585" t="str">
        <f>IF('各会計、関係団体の財政状況及び健全化判断比率'!B8="","",'各会計、関係団体の財政状況及び健全化判断比率'!B8)</f>
        <v>育英会奨学資金貸付特別会計</v>
      </c>
      <c r="F35" s="585"/>
      <c r="G35" s="585"/>
      <c r="H35" s="585"/>
      <c r="I35" s="585"/>
      <c r="J35" s="585"/>
      <c r="K35" s="585"/>
      <c r="L35" s="585"/>
      <c r="M35" s="585"/>
      <c r="N35" s="585"/>
      <c r="O35" s="585"/>
      <c r="P35" s="585"/>
      <c r="Q35" s="585"/>
      <c r="R35" s="585"/>
      <c r="S35" s="585"/>
      <c r="T35" s="163"/>
      <c r="U35" s="584">
        <f>IF(W35="","",U34+1)</f>
        <v>4</v>
      </c>
      <c r="V35" s="584"/>
      <c r="W35" s="585" t="str">
        <f>IF('各会計、関係団体の財政状況及び健全化判断比率'!B29="","",'各会計、関係団体の財政状況及び健全化判断比率'!B29)</f>
        <v>国民健康保険特別会計(直診勘定)</v>
      </c>
      <c r="X35" s="585"/>
      <c r="Y35" s="585"/>
      <c r="Z35" s="585"/>
      <c r="AA35" s="585"/>
      <c r="AB35" s="585"/>
      <c r="AC35" s="585"/>
      <c r="AD35" s="585"/>
      <c r="AE35" s="585"/>
      <c r="AF35" s="585"/>
      <c r="AG35" s="585"/>
      <c r="AH35" s="585"/>
      <c r="AI35" s="585"/>
      <c r="AJ35" s="585"/>
      <c r="AK35" s="585"/>
      <c r="AL35" s="163"/>
      <c r="AM35" s="584">
        <f t="shared" ref="AM35:AM43" si="0">IF(AO35="","",AM34+1)</f>
        <v>8</v>
      </c>
      <c r="AN35" s="584"/>
      <c r="AO35" s="585" t="str">
        <f>IF('各会計、関係団体の財政状況及び健全化判断比率'!B33="","",'各会計、関係団体の財政状況及び健全化判断比率'!B33)</f>
        <v>簡易水道事業会計</v>
      </c>
      <c r="AP35" s="585"/>
      <c r="AQ35" s="585"/>
      <c r="AR35" s="585"/>
      <c r="AS35" s="585"/>
      <c r="AT35" s="585"/>
      <c r="AU35" s="585"/>
      <c r="AV35" s="585"/>
      <c r="AW35" s="585"/>
      <c r="AX35" s="585"/>
      <c r="AY35" s="585"/>
      <c r="AZ35" s="585"/>
      <c r="BA35" s="585"/>
      <c r="BB35" s="585"/>
      <c r="BC35" s="585"/>
      <c r="BD35" s="163"/>
      <c r="BE35" s="584" t="str">
        <f t="shared" ref="BE35:BE43" si="1">IF(BG35="","",BE34+1)</f>
        <v/>
      </c>
      <c r="BF35" s="584"/>
      <c r="BG35" s="585"/>
      <c r="BH35" s="585"/>
      <c r="BI35" s="585"/>
      <c r="BJ35" s="585"/>
      <c r="BK35" s="585"/>
      <c r="BL35" s="585"/>
      <c r="BM35" s="585"/>
      <c r="BN35" s="585"/>
      <c r="BO35" s="585"/>
      <c r="BP35" s="585"/>
      <c r="BQ35" s="585"/>
      <c r="BR35" s="585"/>
      <c r="BS35" s="585"/>
      <c r="BT35" s="585"/>
      <c r="BU35" s="585"/>
      <c r="BV35" s="163"/>
      <c r="BW35" s="584">
        <f t="shared" ref="BW35:BW43" si="2">IF(BY35="","",BW34+1)</f>
        <v>13</v>
      </c>
      <c r="BX35" s="584"/>
      <c r="BY35" s="585" t="str">
        <f>IF('各会計、関係団体の財政状況及び健全化判断比率'!B69="","",'各会計、関係団体の財政状況及び健全化判断比率'!B69)</f>
        <v>八幡浜地区施設事務組合 消防事業特別会計</v>
      </c>
      <c r="BZ35" s="585"/>
      <c r="CA35" s="585"/>
      <c r="CB35" s="585"/>
      <c r="CC35" s="585"/>
      <c r="CD35" s="585"/>
      <c r="CE35" s="585"/>
      <c r="CF35" s="585"/>
      <c r="CG35" s="585"/>
      <c r="CH35" s="585"/>
      <c r="CI35" s="585"/>
      <c r="CJ35" s="585"/>
      <c r="CK35" s="585"/>
      <c r="CL35" s="585"/>
      <c r="CM35" s="585"/>
      <c r="CN35" s="163"/>
      <c r="CO35" s="584">
        <f t="shared" ref="CO35:CO43" si="3">IF(CQ35="","",CO34+1)</f>
        <v>23</v>
      </c>
      <c r="CP35" s="584"/>
      <c r="CQ35" s="585" t="str">
        <f>IF('各会計、関係団体の財政状況及び健全化判断比率'!BS8="","",'各会計、関係団体の財政状況及び健全化判断比率'!BS8)</f>
        <v>（株）どんぶり館</v>
      </c>
      <c r="CR35" s="585"/>
      <c r="CS35" s="585"/>
      <c r="CT35" s="585"/>
      <c r="CU35" s="585"/>
      <c r="CV35" s="585"/>
      <c r="CW35" s="585"/>
      <c r="CX35" s="585"/>
      <c r="CY35" s="585"/>
      <c r="CZ35" s="585"/>
      <c r="DA35" s="585"/>
      <c r="DB35" s="585"/>
      <c r="DC35" s="585"/>
      <c r="DD35" s="585"/>
      <c r="DE35" s="585"/>
      <c r="DG35" s="586" t="str">
        <f>IF('各会計、関係団体の財政状況及び健全化判断比率'!BR8="","",'各会計、関係団体の財政状況及び健全化判断比率'!BR8)</f>
        <v/>
      </c>
      <c r="DH35" s="586"/>
      <c r="DI35" s="168"/>
    </row>
    <row r="36" spans="1:113" ht="32.25" customHeight="1" x14ac:dyDescent="0.2">
      <c r="A36" s="163"/>
      <c r="B36" s="190"/>
      <c r="C36" s="584" t="str">
        <f>IF(E36="","",C35+1)</f>
        <v/>
      </c>
      <c r="D36" s="584"/>
      <c r="E36" s="585" t="str">
        <f>IF('各会計、関係団体の財政状況及び健全化判断比率'!B9="","",'各会計、関係団体の財政状況及び健全化判断比率'!B9)</f>
        <v/>
      </c>
      <c r="F36" s="585"/>
      <c r="G36" s="585"/>
      <c r="H36" s="585"/>
      <c r="I36" s="585"/>
      <c r="J36" s="585"/>
      <c r="K36" s="585"/>
      <c r="L36" s="585"/>
      <c r="M36" s="585"/>
      <c r="N36" s="585"/>
      <c r="O36" s="585"/>
      <c r="P36" s="585"/>
      <c r="Q36" s="585"/>
      <c r="R36" s="585"/>
      <c r="S36" s="585"/>
      <c r="T36" s="163"/>
      <c r="U36" s="584">
        <f t="shared" ref="U36:U43" si="4">IF(W36="","",U35+1)</f>
        <v>5</v>
      </c>
      <c r="V36" s="584"/>
      <c r="W36" s="585" t="str">
        <f>IF('各会計、関係団体の財政状況及び健全化判断比率'!B30="","",'各会計、関係団体の財政状況及び健全化判断比率'!B30)</f>
        <v>後期高齢者医療特別会計</v>
      </c>
      <c r="X36" s="585"/>
      <c r="Y36" s="585"/>
      <c r="Z36" s="585"/>
      <c r="AA36" s="585"/>
      <c r="AB36" s="585"/>
      <c r="AC36" s="585"/>
      <c r="AD36" s="585"/>
      <c r="AE36" s="585"/>
      <c r="AF36" s="585"/>
      <c r="AG36" s="585"/>
      <c r="AH36" s="585"/>
      <c r="AI36" s="585"/>
      <c r="AJ36" s="585"/>
      <c r="AK36" s="585"/>
      <c r="AL36" s="163"/>
      <c r="AM36" s="584">
        <f t="shared" si="0"/>
        <v>9</v>
      </c>
      <c r="AN36" s="584"/>
      <c r="AO36" s="585" t="str">
        <f>IF('各会計、関係団体の財政状況及び健全化判断比率'!B34="","",'各会計、関係団体の財政状況及び健全化判断比率'!B34)</f>
        <v>下水道事業会計</v>
      </c>
      <c r="AP36" s="585"/>
      <c r="AQ36" s="585"/>
      <c r="AR36" s="585"/>
      <c r="AS36" s="585"/>
      <c r="AT36" s="585"/>
      <c r="AU36" s="585"/>
      <c r="AV36" s="585"/>
      <c r="AW36" s="585"/>
      <c r="AX36" s="585"/>
      <c r="AY36" s="585"/>
      <c r="AZ36" s="585"/>
      <c r="BA36" s="585"/>
      <c r="BB36" s="585"/>
      <c r="BC36" s="585"/>
      <c r="BD36" s="163"/>
      <c r="BE36" s="584" t="str">
        <f t="shared" si="1"/>
        <v/>
      </c>
      <c r="BF36" s="584"/>
      <c r="BG36" s="585"/>
      <c r="BH36" s="585"/>
      <c r="BI36" s="585"/>
      <c r="BJ36" s="585"/>
      <c r="BK36" s="585"/>
      <c r="BL36" s="585"/>
      <c r="BM36" s="585"/>
      <c r="BN36" s="585"/>
      <c r="BO36" s="585"/>
      <c r="BP36" s="585"/>
      <c r="BQ36" s="585"/>
      <c r="BR36" s="585"/>
      <c r="BS36" s="585"/>
      <c r="BT36" s="585"/>
      <c r="BU36" s="585"/>
      <c r="BV36" s="163"/>
      <c r="BW36" s="584">
        <f t="shared" si="2"/>
        <v>14</v>
      </c>
      <c r="BX36" s="584"/>
      <c r="BY36" s="585" t="str">
        <f>IF('各会計、関係団体の財政状況及び健全化判断比率'!B70="","",'各会計、関係団体の財政状況及び健全化判断比率'!B70)</f>
        <v>八幡浜地区施設事務組合 一次救急・夜間診療所事業特別会計</v>
      </c>
      <c r="BZ36" s="585"/>
      <c r="CA36" s="585"/>
      <c r="CB36" s="585"/>
      <c r="CC36" s="585"/>
      <c r="CD36" s="585"/>
      <c r="CE36" s="585"/>
      <c r="CF36" s="585"/>
      <c r="CG36" s="585"/>
      <c r="CH36" s="585"/>
      <c r="CI36" s="585"/>
      <c r="CJ36" s="585"/>
      <c r="CK36" s="585"/>
      <c r="CL36" s="585"/>
      <c r="CM36" s="585"/>
      <c r="CN36" s="163"/>
      <c r="CO36" s="584">
        <f t="shared" si="3"/>
        <v>24</v>
      </c>
      <c r="CP36" s="584"/>
      <c r="CQ36" s="585" t="str">
        <f>IF('各会計、関係団体の財政状況及び健全化判断比率'!BS9="","",'各会計、関係団体の財政状況及び健全化判断比率'!BS9)</f>
        <v>（財）宇和文化会館</v>
      </c>
      <c r="CR36" s="585"/>
      <c r="CS36" s="585"/>
      <c r="CT36" s="585"/>
      <c r="CU36" s="585"/>
      <c r="CV36" s="585"/>
      <c r="CW36" s="585"/>
      <c r="CX36" s="585"/>
      <c r="CY36" s="585"/>
      <c r="CZ36" s="585"/>
      <c r="DA36" s="585"/>
      <c r="DB36" s="585"/>
      <c r="DC36" s="585"/>
      <c r="DD36" s="585"/>
      <c r="DE36" s="585"/>
      <c r="DG36" s="586" t="str">
        <f>IF('各会計、関係団体の財政状況及び健全化判断比率'!BR9="","",'各会計、関係団体の財政状況及び健全化判断比率'!BR9)</f>
        <v/>
      </c>
      <c r="DH36" s="586"/>
      <c r="DI36" s="168"/>
    </row>
    <row r="37" spans="1:113" ht="32.25" customHeight="1" x14ac:dyDescent="0.2">
      <c r="A37" s="163"/>
      <c r="B37" s="190"/>
      <c r="C37" s="584" t="str">
        <f>IF(E37="","",C36+1)</f>
        <v/>
      </c>
      <c r="D37" s="584"/>
      <c r="E37" s="585" t="str">
        <f>IF('各会計、関係団体の財政状況及び健全化判断比率'!B10="","",'各会計、関係団体の財政状況及び健全化判断比率'!B10)</f>
        <v/>
      </c>
      <c r="F37" s="585"/>
      <c r="G37" s="585"/>
      <c r="H37" s="585"/>
      <c r="I37" s="585"/>
      <c r="J37" s="585"/>
      <c r="K37" s="585"/>
      <c r="L37" s="585"/>
      <c r="M37" s="585"/>
      <c r="N37" s="585"/>
      <c r="O37" s="585"/>
      <c r="P37" s="585"/>
      <c r="Q37" s="585"/>
      <c r="R37" s="585"/>
      <c r="S37" s="585"/>
      <c r="T37" s="163"/>
      <c r="U37" s="584">
        <f t="shared" si="4"/>
        <v>6</v>
      </c>
      <c r="V37" s="584"/>
      <c r="W37" s="585" t="str">
        <f>IF('各会計、関係団体の財政状況及び健全化判断比率'!B31="","",'各会計、関係団体の財政状況及び健全化判断比率'!B31)</f>
        <v>介護保険特別会計(保険事業勘定）</v>
      </c>
      <c r="X37" s="585"/>
      <c r="Y37" s="585"/>
      <c r="Z37" s="585"/>
      <c r="AA37" s="585"/>
      <c r="AB37" s="585"/>
      <c r="AC37" s="585"/>
      <c r="AD37" s="585"/>
      <c r="AE37" s="585"/>
      <c r="AF37" s="585"/>
      <c r="AG37" s="585"/>
      <c r="AH37" s="585"/>
      <c r="AI37" s="585"/>
      <c r="AJ37" s="585"/>
      <c r="AK37" s="585"/>
      <c r="AL37" s="163"/>
      <c r="AM37" s="584">
        <f t="shared" si="0"/>
        <v>10</v>
      </c>
      <c r="AN37" s="584"/>
      <c r="AO37" s="585" t="str">
        <f>IF('各会計、関係団体の財政状況及び健全化判断比率'!B35="","",'各会計、関係団体の財政状況及び健全化判断比率'!B35)</f>
        <v>病院事業会計</v>
      </c>
      <c r="AP37" s="585"/>
      <c r="AQ37" s="585"/>
      <c r="AR37" s="585"/>
      <c r="AS37" s="585"/>
      <c r="AT37" s="585"/>
      <c r="AU37" s="585"/>
      <c r="AV37" s="585"/>
      <c r="AW37" s="585"/>
      <c r="AX37" s="585"/>
      <c r="AY37" s="585"/>
      <c r="AZ37" s="585"/>
      <c r="BA37" s="585"/>
      <c r="BB37" s="585"/>
      <c r="BC37" s="585"/>
      <c r="BD37" s="163"/>
      <c r="BE37" s="584" t="str">
        <f t="shared" si="1"/>
        <v/>
      </c>
      <c r="BF37" s="584"/>
      <c r="BG37" s="585"/>
      <c r="BH37" s="585"/>
      <c r="BI37" s="585"/>
      <c r="BJ37" s="585"/>
      <c r="BK37" s="585"/>
      <c r="BL37" s="585"/>
      <c r="BM37" s="585"/>
      <c r="BN37" s="585"/>
      <c r="BO37" s="585"/>
      <c r="BP37" s="585"/>
      <c r="BQ37" s="585"/>
      <c r="BR37" s="585"/>
      <c r="BS37" s="585"/>
      <c r="BT37" s="585"/>
      <c r="BU37" s="585"/>
      <c r="BV37" s="163"/>
      <c r="BW37" s="584">
        <f t="shared" si="2"/>
        <v>15</v>
      </c>
      <c r="BX37" s="584"/>
      <c r="BY37" s="585" t="str">
        <f>IF('各会計、関係団体の財政状況及び健全化判断比率'!B71="","",'各会計、関係団体の財政状況及び健全化判断比率'!B71)</f>
        <v>八幡浜地区施設事務組合 し尿処理事業特別会計</v>
      </c>
      <c r="BZ37" s="585"/>
      <c r="CA37" s="585"/>
      <c r="CB37" s="585"/>
      <c r="CC37" s="585"/>
      <c r="CD37" s="585"/>
      <c r="CE37" s="585"/>
      <c r="CF37" s="585"/>
      <c r="CG37" s="585"/>
      <c r="CH37" s="585"/>
      <c r="CI37" s="585"/>
      <c r="CJ37" s="585"/>
      <c r="CK37" s="585"/>
      <c r="CL37" s="585"/>
      <c r="CM37" s="585"/>
      <c r="CN37" s="163"/>
      <c r="CO37" s="584">
        <f t="shared" si="3"/>
        <v>25</v>
      </c>
      <c r="CP37" s="584"/>
      <c r="CQ37" s="585" t="str">
        <f>IF('各会計、関係団体の財政状況及び健全化判断比率'!BS10="","",'各会計、関係団体の財政状況及び健全化判断比率'!BS10)</f>
        <v>西予ＣＡＴＶ（株）</v>
      </c>
      <c r="CR37" s="585"/>
      <c r="CS37" s="585"/>
      <c r="CT37" s="585"/>
      <c r="CU37" s="585"/>
      <c r="CV37" s="585"/>
      <c r="CW37" s="585"/>
      <c r="CX37" s="585"/>
      <c r="CY37" s="585"/>
      <c r="CZ37" s="585"/>
      <c r="DA37" s="585"/>
      <c r="DB37" s="585"/>
      <c r="DC37" s="585"/>
      <c r="DD37" s="585"/>
      <c r="DE37" s="585"/>
      <c r="DG37" s="586" t="str">
        <f>IF('各会計、関係団体の財政状況及び健全化判断比率'!BR10="","",'各会計、関係団体の財政状況及び健全化判断比率'!BR10)</f>
        <v/>
      </c>
      <c r="DH37" s="586"/>
      <c r="DI37" s="168"/>
    </row>
    <row r="38" spans="1:113" ht="32.25" customHeight="1" x14ac:dyDescent="0.2">
      <c r="A38" s="163"/>
      <c r="B38" s="190"/>
      <c r="C38" s="584" t="str">
        <f t="shared" ref="C38:C43" si="5">IF(E38="","",C37+1)</f>
        <v/>
      </c>
      <c r="D38" s="584"/>
      <c r="E38" s="585" t="str">
        <f>IF('各会計、関係団体の財政状況及び健全化判断比率'!B11="","",'各会計、関係団体の財政状況及び健全化判断比率'!B11)</f>
        <v/>
      </c>
      <c r="F38" s="585"/>
      <c r="G38" s="585"/>
      <c r="H38" s="585"/>
      <c r="I38" s="585"/>
      <c r="J38" s="585"/>
      <c r="K38" s="585"/>
      <c r="L38" s="585"/>
      <c r="M38" s="585"/>
      <c r="N38" s="585"/>
      <c r="O38" s="585"/>
      <c r="P38" s="585"/>
      <c r="Q38" s="585"/>
      <c r="R38" s="585"/>
      <c r="S38" s="585"/>
      <c r="T38" s="163"/>
      <c r="U38" s="584" t="str">
        <f t="shared" si="4"/>
        <v/>
      </c>
      <c r="V38" s="584"/>
      <c r="W38" s="585"/>
      <c r="X38" s="585"/>
      <c r="Y38" s="585"/>
      <c r="Z38" s="585"/>
      <c r="AA38" s="585"/>
      <c r="AB38" s="585"/>
      <c r="AC38" s="585"/>
      <c r="AD38" s="585"/>
      <c r="AE38" s="585"/>
      <c r="AF38" s="585"/>
      <c r="AG38" s="585"/>
      <c r="AH38" s="585"/>
      <c r="AI38" s="585"/>
      <c r="AJ38" s="585"/>
      <c r="AK38" s="585"/>
      <c r="AL38" s="163"/>
      <c r="AM38" s="584">
        <f t="shared" si="0"/>
        <v>11</v>
      </c>
      <c r="AN38" s="584"/>
      <c r="AO38" s="585" t="str">
        <f>IF('各会計、関係団体の財政状況及び健全化判断比率'!B36="","",'各会計、関係団体の財政状況及び健全化判断比率'!B36)</f>
        <v>野村介護老人保健施設事業会計</v>
      </c>
      <c r="AP38" s="585"/>
      <c r="AQ38" s="585"/>
      <c r="AR38" s="585"/>
      <c r="AS38" s="585"/>
      <c r="AT38" s="585"/>
      <c r="AU38" s="585"/>
      <c r="AV38" s="585"/>
      <c r="AW38" s="585"/>
      <c r="AX38" s="585"/>
      <c r="AY38" s="585"/>
      <c r="AZ38" s="585"/>
      <c r="BA38" s="585"/>
      <c r="BB38" s="585"/>
      <c r="BC38" s="585"/>
      <c r="BD38" s="163"/>
      <c r="BE38" s="584" t="str">
        <f t="shared" si="1"/>
        <v/>
      </c>
      <c r="BF38" s="584"/>
      <c r="BG38" s="585"/>
      <c r="BH38" s="585"/>
      <c r="BI38" s="585"/>
      <c r="BJ38" s="585"/>
      <c r="BK38" s="585"/>
      <c r="BL38" s="585"/>
      <c r="BM38" s="585"/>
      <c r="BN38" s="585"/>
      <c r="BO38" s="585"/>
      <c r="BP38" s="585"/>
      <c r="BQ38" s="585"/>
      <c r="BR38" s="585"/>
      <c r="BS38" s="585"/>
      <c r="BT38" s="585"/>
      <c r="BU38" s="585"/>
      <c r="BV38" s="163"/>
      <c r="BW38" s="584">
        <f t="shared" si="2"/>
        <v>16</v>
      </c>
      <c r="BX38" s="584"/>
      <c r="BY38" s="585" t="str">
        <f>IF('各会計、関係団体の財政状況及び健全化判断比率'!B72="","",'各会計、関係団体の財政状況及び健全化判断比率'!B72)</f>
        <v>八幡浜地区施設事務組合 特別養護老人ホーム事業特別会計</v>
      </c>
      <c r="BZ38" s="585"/>
      <c r="CA38" s="585"/>
      <c r="CB38" s="585"/>
      <c r="CC38" s="585"/>
      <c r="CD38" s="585"/>
      <c r="CE38" s="585"/>
      <c r="CF38" s="585"/>
      <c r="CG38" s="585"/>
      <c r="CH38" s="585"/>
      <c r="CI38" s="585"/>
      <c r="CJ38" s="585"/>
      <c r="CK38" s="585"/>
      <c r="CL38" s="585"/>
      <c r="CM38" s="585"/>
      <c r="CN38" s="163"/>
      <c r="CO38" s="584">
        <f t="shared" si="3"/>
        <v>26</v>
      </c>
      <c r="CP38" s="584"/>
      <c r="CQ38" s="585" t="str">
        <f>IF('各会計、関係団体の財政状況及び健全化判断比率'!BS11="","",'各会計、関係団体の財政状況及び健全化判断比率'!BS11)</f>
        <v>（株）グリーンヒル</v>
      </c>
      <c r="CR38" s="585"/>
      <c r="CS38" s="585"/>
      <c r="CT38" s="585"/>
      <c r="CU38" s="585"/>
      <c r="CV38" s="585"/>
      <c r="CW38" s="585"/>
      <c r="CX38" s="585"/>
      <c r="CY38" s="585"/>
      <c r="CZ38" s="585"/>
      <c r="DA38" s="585"/>
      <c r="DB38" s="585"/>
      <c r="DC38" s="585"/>
      <c r="DD38" s="585"/>
      <c r="DE38" s="585"/>
      <c r="DG38" s="586" t="str">
        <f>IF('各会計、関係団体の財政状況及び健全化判断比率'!BR11="","",'各会計、関係団体の財政状況及び健全化判断比率'!BR11)</f>
        <v/>
      </c>
      <c r="DH38" s="586"/>
      <c r="DI38" s="168"/>
    </row>
    <row r="39" spans="1:113" ht="32.25" customHeight="1" x14ac:dyDescent="0.2">
      <c r="A39" s="163"/>
      <c r="B39" s="190"/>
      <c r="C39" s="584" t="str">
        <f t="shared" si="5"/>
        <v/>
      </c>
      <c r="D39" s="584"/>
      <c r="E39" s="585" t="str">
        <f>IF('各会計、関係団体の財政状況及び健全化判断比率'!B12="","",'各会計、関係団体の財政状況及び健全化判断比率'!B12)</f>
        <v/>
      </c>
      <c r="F39" s="585"/>
      <c r="G39" s="585"/>
      <c r="H39" s="585"/>
      <c r="I39" s="585"/>
      <c r="J39" s="585"/>
      <c r="K39" s="585"/>
      <c r="L39" s="585"/>
      <c r="M39" s="585"/>
      <c r="N39" s="585"/>
      <c r="O39" s="585"/>
      <c r="P39" s="585"/>
      <c r="Q39" s="585"/>
      <c r="R39" s="585"/>
      <c r="S39" s="585"/>
      <c r="T39" s="163"/>
      <c r="U39" s="584" t="str">
        <f t="shared" si="4"/>
        <v/>
      </c>
      <c r="V39" s="584"/>
      <c r="W39" s="585"/>
      <c r="X39" s="585"/>
      <c r="Y39" s="585"/>
      <c r="Z39" s="585"/>
      <c r="AA39" s="585"/>
      <c r="AB39" s="585"/>
      <c r="AC39" s="585"/>
      <c r="AD39" s="585"/>
      <c r="AE39" s="585"/>
      <c r="AF39" s="585"/>
      <c r="AG39" s="585"/>
      <c r="AH39" s="585"/>
      <c r="AI39" s="585"/>
      <c r="AJ39" s="585"/>
      <c r="AK39" s="585"/>
      <c r="AL39" s="163"/>
      <c r="AM39" s="584" t="str">
        <f t="shared" si="0"/>
        <v/>
      </c>
      <c r="AN39" s="584"/>
      <c r="AO39" s="585"/>
      <c r="AP39" s="585"/>
      <c r="AQ39" s="585"/>
      <c r="AR39" s="585"/>
      <c r="AS39" s="585"/>
      <c r="AT39" s="585"/>
      <c r="AU39" s="585"/>
      <c r="AV39" s="585"/>
      <c r="AW39" s="585"/>
      <c r="AX39" s="585"/>
      <c r="AY39" s="585"/>
      <c r="AZ39" s="585"/>
      <c r="BA39" s="585"/>
      <c r="BB39" s="585"/>
      <c r="BC39" s="585"/>
      <c r="BD39" s="163"/>
      <c r="BE39" s="584" t="str">
        <f t="shared" si="1"/>
        <v/>
      </c>
      <c r="BF39" s="584"/>
      <c r="BG39" s="585"/>
      <c r="BH39" s="585"/>
      <c r="BI39" s="585"/>
      <c r="BJ39" s="585"/>
      <c r="BK39" s="585"/>
      <c r="BL39" s="585"/>
      <c r="BM39" s="585"/>
      <c r="BN39" s="585"/>
      <c r="BO39" s="585"/>
      <c r="BP39" s="585"/>
      <c r="BQ39" s="585"/>
      <c r="BR39" s="585"/>
      <c r="BS39" s="585"/>
      <c r="BT39" s="585"/>
      <c r="BU39" s="585"/>
      <c r="BV39" s="163"/>
      <c r="BW39" s="584">
        <f t="shared" si="2"/>
        <v>17</v>
      </c>
      <c r="BX39" s="584"/>
      <c r="BY39" s="585" t="str">
        <f>IF('各会計、関係団体の財政状況及び健全化判断比率'!B73="","",'各会計、関係団体の財政状況及び健全化判断比率'!B73)</f>
        <v>八幡浜・大洲地区広域市町村圏組合 一般会計</v>
      </c>
      <c r="BZ39" s="585"/>
      <c r="CA39" s="585"/>
      <c r="CB39" s="585"/>
      <c r="CC39" s="585"/>
      <c r="CD39" s="585"/>
      <c r="CE39" s="585"/>
      <c r="CF39" s="585"/>
      <c r="CG39" s="585"/>
      <c r="CH39" s="585"/>
      <c r="CI39" s="585"/>
      <c r="CJ39" s="585"/>
      <c r="CK39" s="585"/>
      <c r="CL39" s="585"/>
      <c r="CM39" s="585"/>
      <c r="CN39" s="163"/>
      <c r="CO39" s="584">
        <f t="shared" si="3"/>
        <v>27</v>
      </c>
      <c r="CP39" s="584"/>
      <c r="CQ39" s="585" t="str">
        <f>IF('各会計、関係団体の財政状況及び健全化判断比率'!BS12="","",'各会計、関係団体の財政状況及び健全化判断比率'!BS12)</f>
        <v>（株）エフシー</v>
      </c>
      <c r="CR39" s="585"/>
      <c r="CS39" s="585"/>
      <c r="CT39" s="585"/>
      <c r="CU39" s="585"/>
      <c r="CV39" s="585"/>
      <c r="CW39" s="585"/>
      <c r="CX39" s="585"/>
      <c r="CY39" s="585"/>
      <c r="CZ39" s="585"/>
      <c r="DA39" s="585"/>
      <c r="DB39" s="585"/>
      <c r="DC39" s="585"/>
      <c r="DD39" s="585"/>
      <c r="DE39" s="585"/>
      <c r="DG39" s="586" t="str">
        <f>IF('各会計、関係団体の財政状況及び健全化判断比率'!BR12="","",'各会計、関係団体の財政状況及び健全化判断比率'!BR12)</f>
        <v/>
      </c>
      <c r="DH39" s="586"/>
      <c r="DI39" s="168"/>
    </row>
    <row r="40" spans="1:113" ht="32.25" customHeight="1" x14ac:dyDescent="0.2">
      <c r="A40" s="163"/>
      <c r="B40" s="190"/>
      <c r="C40" s="584" t="str">
        <f t="shared" si="5"/>
        <v/>
      </c>
      <c r="D40" s="584"/>
      <c r="E40" s="585" t="str">
        <f>IF('各会計、関係団体の財政状況及び健全化判断比率'!B13="","",'各会計、関係団体の財政状況及び健全化判断比率'!B13)</f>
        <v/>
      </c>
      <c r="F40" s="585"/>
      <c r="G40" s="585"/>
      <c r="H40" s="585"/>
      <c r="I40" s="585"/>
      <c r="J40" s="585"/>
      <c r="K40" s="585"/>
      <c r="L40" s="585"/>
      <c r="M40" s="585"/>
      <c r="N40" s="585"/>
      <c r="O40" s="585"/>
      <c r="P40" s="585"/>
      <c r="Q40" s="585"/>
      <c r="R40" s="585"/>
      <c r="S40" s="585"/>
      <c r="T40" s="163"/>
      <c r="U40" s="584" t="str">
        <f t="shared" si="4"/>
        <v/>
      </c>
      <c r="V40" s="584"/>
      <c r="W40" s="585"/>
      <c r="X40" s="585"/>
      <c r="Y40" s="585"/>
      <c r="Z40" s="585"/>
      <c r="AA40" s="585"/>
      <c r="AB40" s="585"/>
      <c r="AC40" s="585"/>
      <c r="AD40" s="585"/>
      <c r="AE40" s="585"/>
      <c r="AF40" s="585"/>
      <c r="AG40" s="585"/>
      <c r="AH40" s="585"/>
      <c r="AI40" s="585"/>
      <c r="AJ40" s="585"/>
      <c r="AK40" s="585"/>
      <c r="AL40" s="163"/>
      <c r="AM40" s="584" t="str">
        <f t="shared" si="0"/>
        <v/>
      </c>
      <c r="AN40" s="584"/>
      <c r="AO40" s="585"/>
      <c r="AP40" s="585"/>
      <c r="AQ40" s="585"/>
      <c r="AR40" s="585"/>
      <c r="AS40" s="585"/>
      <c r="AT40" s="585"/>
      <c r="AU40" s="585"/>
      <c r="AV40" s="585"/>
      <c r="AW40" s="585"/>
      <c r="AX40" s="585"/>
      <c r="AY40" s="585"/>
      <c r="AZ40" s="585"/>
      <c r="BA40" s="585"/>
      <c r="BB40" s="585"/>
      <c r="BC40" s="585"/>
      <c r="BD40" s="163"/>
      <c r="BE40" s="584" t="str">
        <f t="shared" si="1"/>
        <v/>
      </c>
      <c r="BF40" s="584"/>
      <c r="BG40" s="585"/>
      <c r="BH40" s="585"/>
      <c r="BI40" s="585"/>
      <c r="BJ40" s="585"/>
      <c r="BK40" s="585"/>
      <c r="BL40" s="585"/>
      <c r="BM40" s="585"/>
      <c r="BN40" s="585"/>
      <c r="BO40" s="585"/>
      <c r="BP40" s="585"/>
      <c r="BQ40" s="585"/>
      <c r="BR40" s="585"/>
      <c r="BS40" s="585"/>
      <c r="BT40" s="585"/>
      <c r="BU40" s="585"/>
      <c r="BV40" s="163"/>
      <c r="BW40" s="584">
        <f t="shared" si="2"/>
        <v>18</v>
      </c>
      <c r="BX40" s="584"/>
      <c r="BY40" s="585" t="str">
        <f>IF('各会計、関係団体の財政状況及び健全化判断比率'!B74="","",'各会計、関係団体の財政状況及び健全化判断比率'!B74)</f>
        <v>八幡浜・大洲地区広域市町村圏組合 八幡浜・大洲地方拠点都市対策室特別会計</v>
      </c>
      <c r="BZ40" s="585"/>
      <c r="CA40" s="585"/>
      <c r="CB40" s="585"/>
      <c r="CC40" s="585"/>
      <c r="CD40" s="585"/>
      <c r="CE40" s="585"/>
      <c r="CF40" s="585"/>
      <c r="CG40" s="585"/>
      <c r="CH40" s="585"/>
      <c r="CI40" s="585"/>
      <c r="CJ40" s="585"/>
      <c r="CK40" s="585"/>
      <c r="CL40" s="585"/>
      <c r="CM40" s="585"/>
      <c r="CN40" s="163"/>
      <c r="CO40" s="584">
        <f t="shared" si="3"/>
        <v>28</v>
      </c>
      <c r="CP40" s="584"/>
      <c r="CQ40" s="585" t="str">
        <f>IF('各会計、関係団体の財政状況及び健全化判断比率'!BS13="","",'各会計、関係団体の財政状況及び健全化判断比率'!BS13)</f>
        <v>（株）城川ファクトリー</v>
      </c>
      <c r="CR40" s="585"/>
      <c r="CS40" s="585"/>
      <c r="CT40" s="585"/>
      <c r="CU40" s="585"/>
      <c r="CV40" s="585"/>
      <c r="CW40" s="585"/>
      <c r="CX40" s="585"/>
      <c r="CY40" s="585"/>
      <c r="CZ40" s="585"/>
      <c r="DA40" s="585"/>
      <c r="DB40" s="585"/>
      <c r="DC40" s="585"/>
      <c r="DD40" s="585"/>
      <c r="DE40" s="585"/>
      <c r="DG40" s="586" t="str">
        <f>IF('各会計、関係団体の財政状況及び健全化判断比率'!BR13="","",'各会計、関係団体の財政状況及び健全化判断比率'!BR13)</f>
        <v/>
      </c>
      <c r="DH40" s="586"/>
      <c r="DI40" s="168"/>
    </row>
    <row r="41" spans="1:113" ht="32.25" customHeight="1" x14ac:dyDescent="0.2">
      <c r="A41" s="163"/>
      <c r="B41" s="190"/>
      <c r="C41" s="584" t="str">
        <f t="shared" si="5"/>
        <v/>
      </c>
      <c r="D41" s="584"/>
      <c r="E41" s="585" t="str">
        <f>IF('各会計、関係団体の財政状況及び健全化判断比率'!B14="","",'各会計、関係団体の財政状況及び健全化判断比率'!B14)</f>
        <v/>
      </c>
      <c r="F41" s="585"/>
      <c r="G41" s="585"/>
      <c r="H41" s="585"/>
      <c r="I41" s="585"/>
      <c r="J41" s="585"/>
      <c r="K41" s="585"/>
      <c r="L41" s="585"/>
      <c r="M41" s="585"/>
      <c r="N41" s="585"/>
      <c r="O41" s="585"/>
      <c r="P41" s="585"/>
      <c r="Q41" s="585"/>
      <c r="R41" s="585"/>
      <c r="S41" s="585"/>
      <c r="T41" s="163"/>
      <c r="U41" s="584" t="str">
        <f t="shared" si="4"/>
        <v/>
      </c>
      <c r="V41" s="584"/>
      <c r="W41" s="585"/>
      <c r="X41" s="585"/>
      <c r="Y41" s="585"/>
      <c r="Z41" s="585"/>
      <c r="AA41" s="585"/>
      <c r="AB41" s="585"/>
      <c r="AC41" s="585"/>
      <c r="AD41" s="585"/>
      <c r="AE41" s="585"/>
      <c r="AF41" s="585"/>
      <c r="AG41" s="585"/>
      <c r="AH41" s="585"/>
      <c r="AI41" s="585"/>
      <c r="AJ41" s="585"/>
      <c r="AK41" s="585"/>
      <c r="AL41" s="163"/>
      <c r="AM41" s="584" t="str">
        <f t="shared" si="0"/>
        <v/>
      </c>
      <c r="AN41" s="584"/>
      <c r="AO41" s="585"/>
      <c r="AP41" s="585"/>
      <c r="AQ41" s="585"/>
      <c r="AR41" s="585"/>
      <c r="AS41" s="585"/>
      <c r="AT41" s="585"/>
      <c r="AU41" s="585"/>
      <c r="AV41" s="585"/>
      <c r="AW41" s="585"/>
      <c r="AX41" s="585"/>
      <c r="AY41" s="585"/>
      <c r="AZ41" s="585"/>
      <c r="BA41" s="585"/>
      <c r="BB41" s="585"/>
      <c r="BC41" s="585"/>
      <c r="BD41" s="163"/>
      <c r="BE41" s="584" t="str">
        <f t="shared" si="1"/>
        <v/>
      </c>
      <c r="BF41" s="584"/>
      <c r="BG41" s="585"/>
      <c r="BH41" s="585"/>
      <c r="BI41" s="585"/>
      <c r="BJ41" s="585"/>
      <c r="BK41" s="585"/>
      <c r="BL41" s="585"/>
      <c r="BM41" s="585"/>
      <c r="BN41" s="585"/>
      <c r="BO41" s="585"/>
      <c r="BP41" s="585"/>
      <c r="BQ41" s="585"/>
      <c r="BR41" s="585"/>
      <c r="BS41" s="585"/>
      <c r="BT41" s="585"/>
      <c r="BU41" s="585"/>
      <c r="BV41" s="163"/>
      <c r="BW41" s="584">
        <f t="shared" si="2"/>
        <v>19</v>
      </c>
      <c r="BX41" s="584"/>
      <c r="BY41" s="585" t="str">
        <f>IF('各会計、関係団体の財政状況及び健全化判断比率'!B75="","",'各会計、関係団体の財政状況及び健全化判断比率'!B75)</f>
        <v>八幡浜・大洲地区広域市町村圏組合 運動公園特別会計</v>
      </c>
      <c r="BZ41" s="585"/>
      <c r="CA41" s="585"/>
      <c r="CB41" s="585"/>
      <c r="CC41" s="585"/>
      <c r="CD41" s="585"/>
      <c r="CE41" s="585"/>
      <c r="CF41" s="585"/>
      <c r="CG41" s="585"/>
      <c r="CH41" s="585"/>
      <c r="CI41" s="585"/>
      <c r="CJ41" s="585"/>
      <c r="CK41" s="585"/>
      <c r="CL41" s="585"/>
      <c r="CM41" s="585"/>
      <c r="CN41" s="163"/>
      <c r="CO41" s="584" t="str">
        <f t="shared" si="3"/>
        <v/>
      </c>
      <c r="CP41" s="584"/>
      <c r="CQ41" s="585" t="str">
        <f>IF('各会計、関係団体の財政状況及び健全化判断比率'!BS14="","",'各会計、関係団体の財政状況及び健全化判断比率'!BS14)</f>
        <v/>
      </c>
      <c r="CR41" s="585"/>
      <c r="CS41" s="585"/>
      <c r="CT41" s="585"/>
      <c r="CU41" s="585"/>
      <c r="CV41" s="585"/>
      <c r="CW41" s="585"/>
      <c r="CX41" s="585"/>
      <c r="CY41" s="585"/>
      <c r="CZ41" s="585"/>
      <c r="DA41" s="585"/>
      <c r="DB41" s="585"/>
      <c r="DC41" s="585"/>
      <c r="DD41" s="585"/>
      <c r="DE41" s="585"/>
      <c r="DG41" s="586" t="str">
        <f>IF('各会計、関係団体の財政状況及び健全化判断比率'!BR14="","",'各会計、関係団体の財政状況及び健全化判断比率'!BR14)</f>
        <v/>
      </c>
      <c r="DH41" s="586"/>
      <c r="DI41" s="168"/>
    </row>
    <row r="42" spans="1:113" ht="32.25" customHeight="1" x14ac:dyDescent="0.2">
      <c r="B42" s="190"/>
      <c r="C42" s="584" t="str">
        <f t="shared" si="5"/>
        <v/>
      </c>
      <c r="D42" s="584"/>
      <c r="E42" s="585" t="str">
        <f>IF('各会計、関係団体の財政状況及び健全化判断比率'!B15="","",'各会計、関係団体の財政状況及び健全化判断比率'!B15)</f>
        <v/>
      </c>
      <c r="F42" s="585"/>
      <c r="G42" s="585"/>
      <c r="H42" s="585"/>
      <c r="I42" s="585"/>
      <c r="J42" s="585"/>
      <c r="K42" s="585"/>
      <c r="L42" s="585"/>
      <c r="M42" s="585"/>
      <c r="N42" s="585"/>
      <c r="O42" s="585"/>
      <c r="P42" s="585"/>
      <c r="Q42" s="585"/>
      <c r="R42" s="585"/>
      <c r="S42" s="585"/>
      <c r="T42" s="163"/>
      <c r="U42" s="584" t="str">
        <f t="shared" si="4"/>
        <v/>
      </c>
      <c r="V42" s="584"/>
      <c r="W42" s="585"/>
      <c r="X42" s="585"/>
      <c r="Y42" s="585"/>
      <c r="Z42" s="585"/>
      <c r="AA42" s="585"/>
      <c r="AB42" s="585"/>
      <c r="AC42" s="585"/>
      <c r="AD42" s="585"/>
      <c r="AE42" s="585"/>
      <c r="AF42" s="585"/>
      <c r="AG42" s="585"/>
      <c r="AH42" s="585"/>
      <c r="AI42" s="585"/>
      <c r="AJ42" s="585"/>
      <c r="AK42" s="585"/>
      <c r="AL42" s="163"/>
      <c r="AM42" s="584" t="str">
        <f t="shared" si="0"/>
        <v/>
      </c>
      <c r="AN42" s="584"/>
      <c r="AO42" s="585"/>
      <c r="AP42" s="585"/>
      <c r="AQ42" s="585"/>
      <c r="AR42" s="585"/>
      <c r="AS42" s="585"/>
      <c r="AT42" s="585"/>
      <c r="AU42" s="585"/>
      <c r="AV42" s="585"/>
      <c r="AW42" s="585"/>
      <c r="AX42" s="585"/>
      <c r="AY42" s="585"/>
      <c r="AZ42" s="585"/>
      <c r="BA42" s="585"/>
      <c r="BB42" s="585"/>
      <c r="BC42" s="585"/>
      <c r="BD42" s="163"/>
      <c r="BE42" s="584" t="str">
        <f t="shared" si="1"/>
        <v/>
      </c>
      <c r="BF42" s="584"/>
      <c r="BG42" s="585"/>
      <c r="BH42" s="585"/>
      <c r="BI42" s="585"/>
      <c r="BJ42" s="585"/>
      <c r="BK42" s="585"/>
      <c r="BL42" s="585"/>
      <c r="BM42" s="585"/>
      <c r="BN42" s="585"/>
      <c r="BO42" s="585"/>
      <c r="BP42" s="585"/>
      <c r="BQ42" s="585"/>
      <c r="BR42" s="585"/>
      <c r="BS42" s="585"/>
      <c r="BT42" s="585"/>
      <c r="BU42" s="585"/>
      <c r="BV42" s="163"/>
      <c r="BW42" s="584">
        <f t="shared" si="2"/>
        <v>20</v>
      </c>
      <c r="BX42" s="584"/>
      <c r="BY42" s="585" t="str">
        <f>IF('各会計、関係団体の財政状況及び健全化判断比率'!B76="","",'各会計、関係団体の財政状況及び健全化判断比率'!B76)</f>
        <v>愛媛県市町総合事務組合 退職手当事業分</v>
      </c>
      <c r="BZ42" s="585"/>
      <c r="CA42" s="585"/>
      <c r="CB42" s="585"/>
      <c r="CC42" s="585"/>
      <c r="CD42" s="585"/>
      <c r="CE42" s="585"/>
      <c r="CF42" s="585"/>
      <c r="CG42" s="585"/>
      <c r="CH42" s="585"/>
      <c r="CI42" s="585"/>
      <c r="CJ42" s="585"/>
      <c r="CK42" s="585"/>
      <c r="CL42" s="585"/>
      <c r="CM42" s="585"/>
      <c r="CN42" s="163"/>
      <c r="CO42" s="584" t="str">
        <f t="shared" si="3"/>
        <v/>
      </c>
      <c r="CP42" s="584"/>
      <c r="CQ42" s="585" t="str">
        <f>IF('各会計、関係団体の財政状況及び健全化判断比率'!BS15="","",'各会計、関係団体の財政状況及び健全化判断比率'!BS15)</f>
        <v/>
      </c>
      <c r="CR42" s="585"/>
      <c r="CS42" s="585"/>
      <c r="CT42" s="585"/>
      <c r="CU42" s="585"/>
      <c r="CV42" s="585"/>
      <c r="CW42" s="585"/>
      <c r="CX42" s="585"/>
      <c r="CY42" s="585"/>
      <c r="CZ42" s="585"/>
      <c r="DA42" s="585"/>
      <c r="DB42" s="585"/>
      <c r="DC42" s="585"/>
      <c r="DD42" s="585"/>
      <c r="DE42" s="585"/>
      <c r="DG42" s="586" t="str">
        <f>IF('各会計、関係団体の財政状況及び健全化判断比率'!BR15="","",'各会計、関係団体の財政状況及び健全化判断比率'!BR15)</f>
        <v/>
      </c>
      <c r="DH42" s="586"/>
      <c r="DI42" s="168"/>
    </row>
    <row r="43" spans="1:113" ht="32.25" customHeight="1" x14ac:dyDescent="0.2">
      <c r="B43" s="190"/>
      <c r="C43" s="584" t="str">
        <f t="shared" si="5"/>
        <v/>
      </c>
      <c r="D43" s="584"/>
      <c r="E43" s="585" t="str">
        <f>IF('各会計、関係団体の財政状況及び健全化判断比率'!B16="","",'各会計、関係団体の財政状況及び健全化判断比率'!B16)</f>
        <v/>
      </c>
      <c r="F43" s="585"/>
      <c r="G43" s="585"/>
      <c r="H43" s="585"/>
      <c r="I43" s="585"/>
      <c r="J43" s="585"/>
      <c r="K43" s="585"/>
      <c r="L43" s="585"/>
      <c r="M43" s="585"/>
      <c r="N43" s="585"/>
      <c r="O43" s="585"/>
      <c r="P43" s="585"/>
      <c r="Q43" s="585"/>
      <c r="R43" s="585"/>
      <c r="S43" s="585"/>
      <c r="T43" s="163"/>
      <c r="U43" s="584" t="str">
        <f t="shared" si="4"/>
        <v/>
      </c>
      <c r="V43" s="584"/>
      <c r="W43" s="585"/>
      <c r="X43" s="585"/>
      <c r="Y43" s="585"/>
      <c r="Z43" s="585"/>
      <c r="AA43" s="585"/>
      <c r="AB43" s="585"/>
      <c r="AC43" s="585"/>
      <c r="AD43" s="585"/>
      <c r="AE43" s="585"/>
      <c r="AF43" s="585"/>
      <c r="AG43" s="585"/>
      <c r="AH43" s="585"/>
      <c r="AI43" s="585"/>
      <c r="AJ43" s="585"/>
      <c r="AK43" s="585"/>
      <c r="AL43" s="163"/>
      <c r="AM43" s="584" t="str">
        <f t="shared" si="0"/>
        <v/>
      </c>
      <c r="AN43" s="584"/>
      <c r="AO43" s="585"/>
      <c r="AP43" s="585"/>
      <c r="AQ43" s="585"/>
      <c r="AR43" s="585"/>
      <c r="AS43" s="585"/>
      <c r="AT43" s="585"/>
      <c r="AU43" s="585"/>
      <c r="AV43" s="585"/>
      <c r="AW43" s="585"/>
      <c r="AX43" s="585"/>
      <c r="AY43" s="585"/>
      <c r="AZ43" s="585"/>
      <c r="BA43" s="585"/>
      <c r="BB43" s="585"/>
      <c r="BC43" s="585"/>
      <c r="BD43" s="163"/>
      <c r="BE43" s="584" t="str">
        <f t="shared" si="1"/>
        <v/>
      </c>
      <c r="BF43" s="584"/>
      <c r="BG43" s="585"/>
      <c r="BH43" s="585"/>
      <c r="BI43" s="585"/>
      <c r="BJ43" s="585"/>
      <c r="BK43" s="585"/>
      <c r="BL43" s="585"/>
      <c r="BM43" s="585"/>
      <c r="BN43" s="585"/>
      <c r="BO43" s="585"/>
      <c r="BP43" s="585"/>
      <c r="BQ43" s="585"/>
      <c r="BR43" s="585"/>
      <c r="BS43" s="585"/>
      <c r="BT43" s="585"/>
      <c r="BU43" s="585"/>
      <c r="BV43" s="163"/>
      <c r="BW43" s="584">
        <f t="shared" si="2"/>
        <v>21</v>
      </c>
      <c r="BX43" s="584"/>
      <c r="BY43" s="585" t="str">
        <f>IF('各会計、関係団体の財政状況及び健全化判断比率'!B77="","",'各会計、関係団体の財政状況及び健全化判断比率'!B77)</f>
        <v>愛媛県市町総合事務組合 消防補償事業分</v>
      </c>
      <c r="BZ43" s="585"/>
      <c r="CA43" s="585"/>
      <c r="CB43" s="585"/>
      <c r="CC43" s="585"/>
      <c r="CD43" s="585"/>
      <c r="CE43" s="585"/>
      <c r="CF43" s="585"/>
      <c r="CG43" s="585"/>
      <c r="CH43" s="585"/>
      <c r="CI43" s="585"/>
      <c r="CJ43" s="585"/>
      <c r="CK43" s="585"/>
      <c r="CL43" s="585"/>
      <c r="CM43" s="585"/>
      <c r="CN43" s="163"/>
      <c r="CO43" s="584" t="str">
        <f t="shared" si="3"/>
        <v/>
      </c>
      <c r="CP43" s="584"/>
      <c r="CQ43" s="585" t="str">
        <f>IF('各会計、関係団体の財政状況及び健全化判断比率'!BS16="","",'各会計、関係団体の財政状況及び健全化判断比率'!BS16)</f>
        <v/>
      </c>
      <c r="CR43" s="585"/>
      <c r="CS43" s="585"/>
      <c r="CT43" s="585"/>
      <c r="CU43" s="585"/>
      <c r="CV43" s="585"/>
      <c r="CW43" s="585"/>
      <c r="CX43" s="585"/>
      <c r="CY43" s="585"/>
      <c r="CZ43" s="585"/>
      <c r="DA43" s="585"/>
      <c r="DB43" s="585"/>
      <c r="DC43" s="585"/>
      <c r="DD43" s="585"/>
      <c r="DE43" s="585"/>
      <c r="DG43" s="586" t="str">
        <f>IF('各会計、関係団体の財政状況及び健全化判断比率'!BR16="","",'各会計、関係団体の財政状況及び健全化判断比率'!BR16)</f>
        <v/>
      </c>
      <c r="DH43" s="586"/>
      <c r="DI43" s="168"/>
    </row>
    <row r="44" spans="1:113" ht="13.5" customHeight="1" thickBot="1" x14ac:dyDescent="0.25">
      <c r="B44" s="191"/>
      <c r="C44" s="192"/>
      <c r="D44" s="192"/>
      <c r="E44" s="192"/>
      <c r="F44" s="192"/>
      <c r="G44" s="192"/>
      <c r="H44" s="192"/>
      <c r="I44" s="192"/>
      <c r="J44" s="192"/>
      <c r="K44" s="192"/>
      <c r="L44" s="192"/>
      <c r="M44" s="192"/>
      <c r="N44" s="192"/>
      <c r="O44" s="192"/>
      <c r="P44" s="192"/>
      <c r="Q44" s="192"/>
      <c r="R44" s="192"/>
      <c r="S44" s="192"/>
      <c r="T44" s="192"/>
      <c r="U44" s="192"/>
      <c r="V44" s="192"/>
      <c r="W44" s="192"/>
      <c r="X44" s="192"/>
      <c r="Y44" s="192"/>
      <c r="Z44" s="192"/>
      <c r="AA44" s="192"/>
      <c r="AB44" s="192"/>
      <c r="AC44" s="192"/>
      <c r="AD44" s="192"/>
      <c r="AE44" s="192"/>
      <c r="AF44" s="192"/>
      <c r="AG44" s="192"/>
      <c r="AH44" s="192"/>
      <c r="AI44" s="192"/>
      <c r="AJ44" s="192"/>
      <c r="AK44" s="192"/>
      <c r="AL44" s="192"/>
      <c r="AM44" s="192"/>
      <c r="AN44" s="192"/>
      <c r="AO44" s="192"/>
      <c r="AP44" s="192"/>
      <c r="AQ44" s="192"/>
      <c r="AR44" s="192"/>
      <c r="AS44" s="192"/>
      <c r="AT44" s="192"/>
      <c r="AU44" s="192"/>
      <c r="AV44" s="192"/>
      <c r="AW44" s="192"/>
      <c r="AX44" s="192"/>
      <c r="AY44" s="192"/>
      <c r="AZ44" s="192"/>
      <c r="BA44" s="192"/>
      <c r="BB44" s="192"/>
      <c r="BC44" s="192"/>
      <c r="BD44" s="192"/>
      <c r="BE44" s="192"/>
      <c r="BF44" s="192"/>
      <c r="BG44" s="192"/>
      <c r="BH44" s="192"/>
      <c r="BI44" s="192"/>
      <c r="BJ44" s="192"/>
      <c r="BK44" s="192"/>
      <c r="BL44" s="192"/>
      <c r="BM44" s="192"/>
      <c r="BN44" s="192"/>
      <c r="BO44" s="192"/>
      <c r="BP44" s="192"/>
      <c r="BQ44" s="192"/>
      <c r="BR44" s="192"/>
      <c r="BS44" s="192"/>
      <c r="BT44" s="192"/>
      <c r="BU44" s="192"/>
      <c r="BV44" s="192"/>
      <c r="BW44" s="192"/>
      <c r="BX44" s="192"/>
      <c r="BY44" s="192"/>
      <c r="BZ44" s="192"/>
      <c r="CA44" s="192"/>
      <c r="CB44" s="192"/>
      <c r="CC44" s="192"/>
      <c r="CD44" s="192"/>
      <c r="CE44" s="192"/>
      <c r="CF44" s="192"/>
      <c r="CG44" s="192"/>
      <c r="CH44" s="192"/>
      <c r="CI44" s="192"/>
      <c r="CJ44" s="192"/>
      <c r="CK44" s="192"/>
      <c r="CL44" s="192"/>
      <c r="CM44" s="192"/>
      <c r="CN44" s="192"/>
      <c r="CO44" s="192"/>
      <c r="CP44" s="192"/>
      <c r="CQ44" s="192"/>
      <c r="CR44" s="192"/>
      <c r="CS44" s="192"/>
      <c r="CT44" s="192"/>
      <c r="CU44" s="192"/>
      <c r="CV44" s="192"/>
      <c r="CW44" s="192"/>
      <c r="CX44" s="192"/>
      <c r="CY44" s="192"/>
      <c r="CZ44" s="192"/>
      <c r="DA44" s="192"/>
      <c r="DB44" s="192"/>
      <c r="DC44" s="192"/>
      <c r="DD44" s="192"/>
      <c r="DE44" s="192"/>
      <c r="DF44" s="192"/>
      <c r="DG44" s="192"/>
      <c r="DH44" s="192"/>
      <c r="DI44" s="193"/>
    </row>
    <row r="45" spans="1:113" x14ac:dyDescent="0.2"/>
    <row r="46" spans="1:113" x14ac:dyDescent="0.2">
      <c r="B46" s="162" t="s">
        <v>119</v>
      </c>
      <c r="E46" s="587" t="s">
        <v>120</v>
      </c>
      <c r="F46" s="587"/>
      <c r="G46" s="587"/>
      <c r="H46" s="587"/>
      <c r="I46" s="587"/>
      <c r="J46" s="587"/>
      <c r="K46" s="587"/>
      <c r="L46" s="587"/>
      <c r="M46" s="587"/>
      <c r="N46" s="587"/>
      <c r="O46" s="587"/>
      <c r="P46" s="587"/>
      <c r="Q46" s="587"/>
      <c r="R46" s="587"/>
      <c r="S46" s="587"/>
      <c r="T46" s="587"/>
      <c r="U46" s="587"/>
      <c r="V46" s="587"/>
      <c r="W46" s="587"/>
      <c r="X46" s="587"/>
      <c r="Y46" s="587"/>
      <c r="Z46" s="587"/>
      <c r="AA46" s="587"/>
      <c r="AB46" s="587"/>
      <c r="AC46" s="587"/>
      <c r="AD46" s="587"/>
      <c r="AE46" s="587"/>
      <c r="AF46" s="587"/>
      <c r="AG46" s="587"/>
      <c r="AH46" s="587"/>
      <c r="AI46" s="587"/>
      <c r="AJ46" s="587"/>
      <c r="AK46" s="587"/>
      <c r="AL46" s="587"/>
      <c r="AM46" s="587"/>
      <c r="AN46" s="587"/>
      <c r="AO46" s="587"/>
      <c r="AP46" s="587"/>
      <c r="AQ46" s="587"/>
      <c r="AR46" s="587"/>
      <c r="AS46" s="587"/>
      <c r="AT46" s="587"/>
      <c r="AU46" s="587"/>
      <c r="AV46" s="587"/>
      <c r="AW46" s="587"/>
      <c r="AX46" s="587"/>
      <c r="AY46" s="587"/>
      <c r="AZ46" s="587"/>
      <c r="BA46" s="587"/>
      <c r="BB46" s="587"/>
      <c r="BC46" s="587"/>
      <c r="BD46" s="587"/>
      <c r="BE46" s="587"/>
      <c r="BF46" s="587"/>
      <c r="BG46" s="587"/>
      <c r="BH46" s="587"/>
      <c r="BI46" s="587"/>
      <c r="BJ46" s="587"/>
      <c r="BK46" s="587"/>
      <c r="BL46" s="587"/>
      <c r="BM46" s="587"/>
      <c r="BN46" s="587"/>
      <c r="BO46" s="587"/>
      <c r="BP46" s="587"/>
      <c r="BQ46" s="587"/>
      <c r="BR46" s="587"/>
      <c r="BS46" s="587"/>
      <c r="BT46" s="587"/>
      <c r="BU46" s="587"/>
      <c r="BV46" s="587"/>
      <c r="BW46" s="587"/>
      <c r="BX46" s="587"/>
      <c r="BY46" s="587"/>
      <c r="BZ46" s="587"/>
      <c r="CA46" s="587"/>
      <c r="CB46" s="587"/>
      <c r="CC46" s="587"/>
      <c r="CD46" s="587"/>
      <c r="CE46" s="587"/>
      <c r="CF46" s="587"/>
      <c r="CG46" s="587"/>
      <c r="CH46" s="587"/>
      <c r="CI46" s="587"/>
      <c r="CJ46" s="587"/>
      <c r="CK46" s="587"/>
      <c r="CL46" s="587"/>
      <c r="CM46" s="587"/>
      <c r="CN46" s="587"/>
      <c r="CO46" s="587"/>
      <c r="CP46" s="587"/>
      <c r="CQ46" s="587"/>
      <c r="CR46" s="587"/>
      <c r="CS46" s="587"/>
      <c r="CT46" s="587"/>
      <c r="CU46" s="587"/>
      <c r="CV46" s="587"/>
      <c r="CW46" s="587"/>
      <c r="CX46" s="587"/>
      <c r="CY46" s="587"/>
      <c r="CZ46" s="587"/>
      <c r="DA46" s="587"/>
      <c r="DB46" s="587"/>
      <c r="DC46" s="587"/>
      <c r="DD46" s="587"/>
      <c r="DE46" s="587"/>
      <c r="DF46" s="587"/>
      <c r="DG46" s="587"/>
      <c r="DH46" s="587"/>
      <c r="DI46" s="587"/>
    </row>
    <row r="47" spans="1:113" x14ac:dyDescent="0.2">
      <c r="E47" s="587" t="s">
        <v>121</v>
      </c>
      <c r="F47" s="587"/>
      <c r="G47" s="587"/>
      <c r="H47" s="587"/>
      <c r="I47" s="587"/>
      <c r="J47" s="587"/>
      <c r="K47" s="587"/>
      <c r="L47" s="587"/>
      <c r="M47" s="587"/>
      <c r="N47" s="587"/>
      <c r="O47" s="587"/>
      <c r="P47" s="587"/>
      <c r="Q47" s="587"/>
      <c r="R47" s="587"/>
      <c r="S47" s="587"/>
      <c r="T47" s="587"/>
      <c r="U47" s="587"/>
      <c r="V47" s="587"/>
      <c r="W47" s="587"/>
      <c r="X47" s="587"/>
      <c r="Y47" s="587"/>
      <c r="Z47" s="587"/>
      <c r="AA47" s="587"/>
      <c r="AB47" s="587"/>
      <c r="AC47" s="587"/>
      <c r="AD47" s="587"/>
      <c r="AE47" s="587"/>
      <c r="AF47" s="587"/>
      <c r="AG47" s="587"/>
      <c r="AH47" s="587"/>
      <c r="AI47" s="587"/>
      <c r="AJ47" s="587"/>
      <c r="AK47" s="587"/>
      <c r="AL47" s="587"/>
      <c r="AM47" s="587"/>
      <c r="AN47" s="587"/>
      <c r="AO47" s="587"/>
      <c r="AP47" s="587"/>
      <c r="AQ47" s="587"/>
      <c r="AR47" s="587"/>
      <c r="AS47" s="587"/>
      <c r="AT47" s="587"/>
      <c r="AU47" s="587"/>
      <c r="AV47" s="587"/>
      <c r="AW47" s="587"/>
      <c r="AX47" s="587"/>
      <c r="AY47" s="587"/>
      <c r="AZ47" s="587"/>
      <c r="BA47" s="587"/>
      <c r="BB47" s="587"/>
      <c r="BC47" s="587"/>
      <c r="BD47" s="587"/>
      <c r="BE47" s="587"/>
      <c r="BF47" s="587"/>
      <c r="BG47" s="587"/>
      <c r="BH47" s="587"/>
      <c r="BI47" s="587"/>
      <c r="BJ47" s="587"/>
      <c r="BK47" s="587"/>
      <c r="BL47" s="587"/>
      <c r="BM47" s="587"/>
      <c r="BN47" s="587"/>
      <c r="BO47" s="587"/>
      <c r="BP47" s="587"/>
      <c r="BQ47" s="587"/>
      <c r="BR47" s="587"/>
      <c r="BS47" s="587"/>
      <c r="BT47" s="587"/>
      <c r="BU47" s="587"/>
      <c r="BV47" s="587"/>
      <c r="BW47" s="587"/>
      <c r="BX47" s="587"/>
      <c r="BY47" s="587"/>
      <c r="BZ47" s="587"/>
      <c r="CA47" s="587"/>
      <c r="CB47" s="587"/>
      <c r="CC47" s="587"/>
      <c r="CD47" s="587"/>
      <c r="CE47" s="587"/>
      <c r="CF47" s="587"/>
      <c r="CG47" s="587"/>
      <c r="CH47" s="587"/>
      <c r="CI47" s="587"/>
      <c r="CJ47" s="587"/>
      <c r="CK47" s="587"/>
      <c r="CL47" s="587"/>
      <c r="CM47" s="587"/>
      <c r="CN47" s="587"/>
      <c r="CO47" s="587"/>
      <c r="CP47" s="587"/>
      <c r="CQ47" s="587"/>
      <c r="CR47" s="587"/>
      <c r="CS47" s="587"/>
      <c r="CT47" s="587"/>
      <c r="CU47" s="587"/>
      <c r="CV47" s="587"/>
      <c r="CW47" s="587"/>
      <c r="CX47" s="587"/>
      <c r="CY47" s="587"/>
      <c r="CZ47" s="587"/>
      <c r="DA47" s="587"/>
      <c r="DB47" s="587"/>
      <c r="DC47" s="587"/>
      <c r="DD47" s="587"/>
      <c r="DE47" s="587"/>
      <c r="DF47" s="587"/>
      <c r="DG47" s="587"/>
      <c r="DH47" s="587"/>
      <c r="DI47" s="587"/>
    </row>
    <row r="48" spans="1:113" x14ac:dyDescent="0.2">
      <c r="E48" s="587" t="s">
        <v>122</v>
      </c>
      <c r="F48" s="587"/>
      <c r="G48" s="587"/>
      <c r="H48" s="587"/>
      <c r="I48" s="587"/>
      <c r="J48" s="587"/>
      <c r="K48" s="587"/>
      <c r="L48" s="587"/>
      <c r="M48" s="587"/>
      <c r="N48" s="587"/>
      <c r="O48" s="587"/>
      <c r="P48" s="587"/>
      <c r="Q48" s="587"/>
      <c r="R48" s="587"/>
      <c r="S48" s="587"/>
      <c r="T48" s="587"/>
      <c r="U48" s="587"/>
      <c r="V48" s="587"/>
      <c r="W48" s="587"/>
      <c r="X48" s="587"/>
      <c r="Y48" s="587"/>
      <c r="Z48" s="587"/>
      <c r="AA48" s="587"/>
      <c r="AB48" s="587"/>
      <c r="AC48" s="587"/>
      <c r="AD48" s="587"/>
      <c r="AE48" s="587"/>
      <c r="AF48" s="587"/>
      <c r="AG48" s="587"/>
      <c r="AH48" s="587"/>
      <c r="AI48" s="587"/>
      <c r="AJ48" s="587"/>
      <c r="AK48" s="587"/>
      <c r="AL48" s="587"/>
      <c r="AM48" s="587"/>
      <c r="AN48" s="587"/>
      <c r="AO48" s="587"/>
      <c r="AP48" s="587"/>
      <c r="AQ48" s="587"/>
      <c r="AR48" s="587"/>
      <c r="AS48" s="587"/>
      <c r="AT48" s="587"/>
      <c r="AU48" s="587"/>
      <c r="AV48" s="587"/>
      <c r="AW48" s="587"/>
      <c r="AX48" s="587"/>
      <c r="AY48" s="587"/>
      <c r="AZ48" s="587"/>
      <c r="BA48" s="587"/>
      <c r="BB48" s="587"/>
      <c r="BC48" s="587"/>
      <c r="BD48" s="587"/>
      <c r="BE48" s="587"/>
      <c r="BF48" s="587"/>
      <c r="BG48" s="587"/>
      <c r="BH48" s="587"/>
      <c r="BI48" s="587"/>
      <c r="BJ48" s="587"/>
      <c r="BK48" s="587"/>
      <c r="BL48" s="587"/>
      <c r="BM48" s="587"/>
      <c r="BN48" s="587"/>
      <c r="BO48" s="587"/>
      <c r="BP48" s="587"/>
      <c r="BQ48" s="587"/>
      <c r="BR48" s="587"/>
      <c r="BS48" s="587"/>
      <c r="BT48" s="587"/>
      <c r="BU48" s="587"/>
      <c r="BV48" s="587"/>
      <c r="BW48" s="587"/>
      <c r="BX48" s="587"/>
      <c r="BY48" s="587"/>
      <c r="BZ48" s="587"/>
      <c r="CA48" s="587"/>
      <c r="CB48" s="587"/>
      <c r="CC48" s="587"/>
      <c r="CD48" s="587"/>
      <c r="CE48" s="587"/>
      <c r="CF48" s="587"/>
      <c r="CG48" s="587"/>
      <c r="CH48" s="587"/>
      <c r="CI48" s="587"/>
      <c r="CJ48" s="587"/>
      <c r="CK48" s="587"/>
      <c r="CL48" s="587"/>
      <c r="CM48" s="587"/>
      <c r="CN48" s="587"/>
      <c r="CO48" s="587"/>
      <c r="CP48" s="587"/>
      <c r="CQ48" s="587"/>
      <c r="CR48" s="587"/>
      <c r="CS48" s="587"/>
      <c r="CT48" s="587"/>
      <c r="CU48" s="587"/>
      <c r="CV48" s="587"/>
      <c r="CW48" s="587"/>
      <c r="CX48" s="587"/>
      <c r="CY48" s="587"/>
      <c r="CZ48" s="587"/>
      <c r="DA48" s="587"/>
      <c r="DB48" s="587"/>
      <c r="DC48" s="587"/>
      <c r="DD48" s="587"/>
      <c r="DE48" s="587"/>
      <c r="DF48" s="587"/>
      <c r="DG48" s="587"/>
      <c r="DH48" s="587"/>
      <c r="DI48" s="587"/>
    </row>
    <row r="49" spans="5:113" x14ac:dyDescent="0.2">
      <c r="E49" s="588" t="s">
        <v>123</v>
      </c>
      <c r="F49" s="588"/>
      <c r="G49" s="588"/>
      <c r="H49" s="588"/>
      <c r="I49" s="588"/>
      <c r="J49" s="588"/>
      <c r="K49" s="588"/>
      <c r="L49" s="588"/>
      <c r="M49" s="588"/>
      <c r="N49" s="588"/>
      <c r="O49" s="588"/>
      <c r="P49" s="588"/>
      <c r="Q49" s="588"/>
      <c r="R49" s="588"/>
      <c r="S49" s="588"/>
      <c r="T49" s="588"/>
      <c r="U49" s="588"/>
      <c r="V49" s="588"/>
      <c r="W49" s="588"/>
      <c r="X49" s="588"/>
      <c r="Y49" s="588"/>
      <c r="Z49" s="588"/>
      <c r="AA49" s="588"/>
      <c r="AB49" s="588"/>
      <c r="AC49" s="588"/>
      <c r="AD49" s="588"/>
      <c r="AE49" s="588"/>
      <c r="AF49" s="588"/>
      <c r="AG49" s="588"/>
      <c r="AH49" s="588"/>
      <c r="AI49" s="588"/>
      <c r="AJ49" s="588"/>
      <c r="AK49" s="588"/>
      <c r="AL49" s="588"/>
      <c r="AM49" s="588"/>
      <c r="AN49" s="588"/>
      <c r="AO49" s="588"/>
      <c r="AP49" s="588"/>
      <c r="AQ49" s="588"/>
      <c r="AR49" s="588"/>
      <c r="AS49" s="588"/>
      <c r="AT49" s="588"/>
      <c r="AU49" s="588"/>
      <c r="AV49" s="588"/>
      <c r="AW49" s="588"/>
      <c r="AX49" s="588"/>
      <c r="AY49" s="588"/>
      <c r="AZ49" s="588"/>
      <c r="BA49" s="588"/>
      <c r="BB49" s="588"/>
      <c r="BC49" s="588"/>
      <c r="BD49" s="588"/>
      <c r="BE49" s="588"/>
      <c r="BF49" s="588"/>
      <c r="BG49" s="588"/>
      <c r="BH49" s="588"/>
      <c r="BI49" s="588"/>
      <c r="BJ49" s="588"/>
      <c r="BK49" s="588"/>
      <c r="BL49" s="588"/>
      <c r="BM49" s="588"/>
      <c r="BN49" s="588"/>
      <c r="BO49" s="588"/>
      <c r="BP49" s="588"/>
      <c r="BQ49" s="588"/>
      <c r="BR49" s="588"/>
      <c r="BS49" s="588"/>
      <c r="BT49" s="588"/>
      <c r="BU49" s="588"/>
      <c r="BV49" s="588"/>
      <c r="BW49" s="588"/>
      <c r="BX49" s="588"/>
      <c r="BY49" s="588"/>
      <c r="BZ49" s="588"/>
      <c r="CA49" s="588"/>
      <c r="CB49" s="588"/>
      <c r="CC49" s="588"/>
      <c r="CD49" s="588"/>
      <c r="CE49" s="588"/>
      <c r="CF49" s="588"/>
      <c r="CG49" s="588"/>
      <c r="CH49" s="588"/>
      <c r="CI49" s="588"/>
      <c r="CJ49" s="588"/>
      <c r="CK49" s="588"/>
      <c r="CL49" s="588"/>
      <c r="CM49" s="588"/>
      <c r="CN49" s="588"/>
      <c r="CO49" s="588"/>
      <c r="CP49" s="588"/>
      <c r="CQ49" s="588"/>
      <c r="CR49" s="588"/>
      <c r="CS49" s="588"/>
      <c r="CT49" s="588"/>
      <c r="CU49" s="588"/>
      <c r="CV49" s="588"/>
      <c r="CW49" s="588"/>
      <c r="CX49" s="588"/>
      <c r="CY49" s="588"/>
      <c r="CZ49" s="588"/>
      <c r="DA49" s="588"/>
      <c r="DB49" s="588"/>
      <c r="DC49" s="588"/>
      <c r="DD49" s="588"/>
      <c r="DE49" s="588"/>
      <c r="DF49" s="588"/>
      <c r="DG49" s="588"/>
      <c r="DH49" s="588"/>
      <c r="DI49" s="588"/>
    </row>
    <row r="50" spans="5:113" x14ac:dyDescent="0.2">
      <c r="E50" s="587" t="s">
        <v>124</v>
      </c>
      <c r="F50" s="587"/>
      <c r="G50" s="587"/>
      <c r="H50" s="587"/>
      <c r="I50" s="587"/>
      <c r="J50" s="587"/>
      <c r="K50" s="587"/>
      <c r="L50" s="587"/>
      <c r="M50" s="587"/>
      <c r="N50" s="587"/>
      <c r="O50" s="587"/>
      <c r="P50" s="587"/>
      <c r="Q50" s="587"/>
      <c r="R50" s="587"/>
      <c r="S50" s="587"/>
      <c r="T50" s="587"/>
      <c r="U50" s="587"/>
      <c r="V50" s="587"/>
      <c r="W50" s="587"/>
      <c r="X50" s="587"/>
      <c r="Y50" s="587"/>
      <c r="Z50" s="587"/>
      <c r="AA50" s="587"/>
      <c r="AB50" s="587"/>
      <c r="AC50" s="587"/>
      <c r="AD50" s="587"/>
      <c r="AE50" s="587"/>
      <c r="AF50" s="587"/>
      <c r="AG50" s="587"/>
      <c r="AH50" s="587"/>
      <c r="AI50" s="587"/>
      <c r="AJ50" s="587"/>
      <c r="AK50" s="587"/>
      <c r="AL50" s="587"/>
      <c r="AM50" s="587"/>
      <c r="AN50" s="587"/>
      <c r="AO50" s="587"/>
      <c r="AP50" s="587"/>
      <c r="AQ50" s="587"/>
      <c r="AR50" s="587"/>
      <c r="AS50" s="587"/>
      <c r="AT50" s="587"/>
      <c r="AU50" s="587"/>
      <c r="AV50" s="587"/>
      <c r="AW50" s="587"/>
      <c r="AX50" s="587"/>
      <c r="AY50" s="587"/>
      <c r="AZ50" s="587"/>
      <c r="BA50" s="587"/>
      <c r="BB50" s="587"/>
      <c r="BC50" s="587"/>
      <c r="BD50" s="587"/>
      <c r="BE50" s="587"/>
      <c r="BF50" s="587"/>
      <c r="BG50" s="587"/>
      <c r="BH50" s="587"/>
      <c r="BI50" s="587"/>
      <c r="BJ50" s="587"/>
      <c r="BK50" s="587"/>
      <c r="BL50" s="587"/>
      <c r="BM50" s="587"/>
      <c r="BN50" s="587"/>
      <c r="BO50" s="587"/>
      <c r="BP50" s="587"/>
      <c r="BQ50" s="587"/>
      <c r="BR50" s="587"/>
      <c r="BS50" s="587"/>
      <c r="BT50" s="587"/>
      <c r="BU50" s="587"/>
      <c r="BV50" s="587"/>
      <c r="BW50" s="587"/>
      <c r="BX50" s="587"/>
      <c r="BY50" s="587"/>
      <c r="BZ50" s="587"/>
      <c r="CA50" s="587"/>
      <c r="CB50" s="587"/>
      <c r="CC50" s="587"/>
      <c r="CD50" s="587"/>
      <c r="CE50" s="587"/>
      <c r="CF50" s="587"/>
      <c r="CG50" s="587"/>
      <c r="CH50" s="587"/>
      <c r="CI50" s="587"/>
      <c r="CJ50" s="587"/>
      <c r="CK50" s="587"/>
      <c r="CL50" s="587"/>
      <c r="CM50" s="587"/>
      <c r="CN50" s="587"/>
      <c r="CO50" s="587"/>
      <c r="CP50" s="587"/>
      <c r="CQ50" s="587"/>
      <c r="CR50" s="587"/>
      <c r="CS50" s="587"/>
      <c r="CT50" s="587"/>
      <c r="CU50" s="587"/>
      <c r="CV50" s="587"/>
      <c r="CW50" s="587"/>
      <c r="CX50" s="587"/>
      <c r="CY50" s="587"/>
      <c r="CZ50" s="587"/>
      <c r="DA50" s="587"/>
      <c r="DB50" s="587"/>
      <c r="DC50" s="587"/>
      <c r="DD50" s="587"/>
      <c r="DE50" s="587"/>
      <c r="DF50" s="587"/>
      <c r="DG50" s="587"/>
      <c r="DH50" s="587"/>
      <c r="DI50" s="587"/>
    </row>
    <row r="51" spans="5:113" x14ac:dyDescent="0.2">
      <c r="E51" s="587" t="s">
        <v>125</v>
      </c>
      <c r="F51" s="587"/>
      <c r="G51" s="587"/>
      <c r="H51" s="587"/>
      <c r="I51" s="587"/>
      <c r="J51" s="587"/>
      <c r="K51" s="587"/>
      <c r="L51" s="587"/>
      <c r="M51" s="587"/>
      <c r="N51" s="587"/>
      <c r="O51" s="587"/>
      <c r="P51" s="587"/>
      <c r="Q51" s="587"/>
      <c r="R51" s="587"/>
      <c r="S51" s="587"/>
      <c r="T51" s="587"/>
      <c r="U51" s="587"/>
      <c r="V51" s="587"/>
      <c r="W51" s="587"/>
      <c r="X51" s="587"/>
      <c r="Y51" s="587"/>
      <c r="Z51" s="587"/>
      <c r="AA51" s="587"/>
      <c r="AB51" s="587"/>
      <c r="AC51" s="587"/>
      <c r="AD51" s="587"/>
      <c r="AE51" s="587"/>
      <c r="AF51" s="587"/>
      <c r="AG51" s="587"/>
      <c r="AH51" s="587"/>
      <c r="AI51" s="587"/>
      <c r="AJ51" s="587"/>
      <c r="AK51" s="587"/>
      <c r="AL51" s="587"/>
      <c r="AM51" s="587"/>
      <c r="AN51" s="587"/>
      <c r="AO51" s="587"/>
      <c r="AP51" s="587"/>
      <c r="AQ51" s="587"/>
      <c r="AR51" s="587"/>
      <c r="AS51" s="587"/>
      <c r="AT51" s="587"/>
      <c r="AU51" s="587"/>
      <c r="AV51" s="587"/>
      <c r="AW51" s="587"/>
      <c r="AX51" s="587"/>
      <c r="AY51" s="587"/>
      <c r="AZ51" s="587"/>
      <c r="BA51" s="587"/>
      <c r="BB51" s="587"/>
      <c r="BC51" s="587"/>
      <c r="BD51" s="587"/>
      <c r="BE51" s="587"/>
      <c r="BF51" s="587"/>
      <c r="BG51" s="587"/>
      <c r="BH51" s="587"/>
      <c r="BI51" s="587"/>
      <c r="BJ51" s="587"/>
      <c r="BK51" s="587"/>
      <c r="BL51" s="587"/>
      <c r="BM51" s="587"/>
      <c r="BN51" s="587"/>
      <c r="BO51" s="587"/>
      <c r="BP51" s="587"/>
      <c r="BQ51" s="587"/>
      <c r="BR51" s="587"/>
      <c r="BS51" s="587"/>
      <c r="BT51" s="587"/>
      <c r="BU51" s="587"/>
      <c r="BV51" s="587"/>
      <c r="BW51" s="587"/>
      <c r="BX51" s="587"/>
      <c r="BY51" s="587"/>
      <c r="BZ51" s="587"/>
      <c r="CA51" s="587"/>
      <c r="CB51" s="587"/>
      <c r="CC51" s="587"/>
      <c r="CD51" s="587"/>
      <c r="CE51" s="587"/>
      <c r="CF51" s="587"/>
      <c r="CG51" s="587"/>
      <c r="CH51" s="587"/>
      <c r="CI51" s="587"/>
      <c r="CJ51" s="587"/>
      <c r="CK51" s="587"/>
      <c r="CL51" s="587"/>
      <c r="CM51" s="587"/>
      <c r="CN51" s="587"/>
      <c r="CO51" s="587"/>
      <c r="CP51" s="587"/>
      <c r="CQ51" s="587"/>
      <c r="CR51" s="587"/>
      <c r="CS51" s="587"/>
      <c r="CT51" s="587"/>
      <c r="CU51" s="587"/>
      <c r="CV51" s="587"/>
      <c r="CW51" s="587"/>
      <c r="CX51" s="587"/>
      <c r="CY51" s="587"/>
      <c r="CZ51" s="587"/>
      <c r="DA51" s="587"/>
      <c r="DB51" s="587"/>
      <c r="DC51" s="587"/>
      <c r="DD51" s="587"/>
      <c r="DE51" s="587"/>
      <c r="DF51" s="587"/>
      <c r="DG51" s="587"/>
      <c r="DH51" s="587"/>
      <c r="DI51" s="587"/>
    </row>
    <row r="52" spans="5:113" x14ac:dyDescent="0.2">
      <c r="E52" s="587" t="s">
        <v>126</v>
      </c>
      <c r="F52" s="587"/>
      <c r="G52" s="587"/>
      <c r="H52" s="587"/>
      <c r="I52" s="587"/>
      <c r="J52" s="587"/>
      <c r="K52" s="587"/>
      <c r="L52" s="587"/>
      <c r="M52" s="587"/>
      <c r="N52" s="587"/>
      <c r="O52" s="587"/>
      <c r="P52" s="587"/>
      <c r="Q52" s="587"/>
      <c r="R52" s="587"/>
      <c r="S52" s="587"/>
      <c r="T52" s="587"/>
      <c r="U52" s="587"/>
      <c r="V52" s="587"/>
      <c r="W52" s="587"/>
      <c r="X52" s="587"/>
      <c r="Y52" s="587"/>
      <c r="Z52" s="587"/>
      <c r="AA52" s="587"/>
      <c r="AB52" s="587"/>
      <c r="AC52" s="587"/>
      <c r="AD52" s="587"/>
      <c r="AE52" s="587"/>
      <c r="AF52" s="587"/>
      <c r="AG52" s="587"/>
      <c r="AH52" s="587"/>
      <c r="AI52" s="587"/>
      <c r="AJ52" s="587"/>
      <c r="AK52" s="587"/>
      <c r="AL52" s="587"/>
      <c r="AM52" s="587"/>
      <c r="AN52" s="587"/>
      <c r="AO52" s="587"/>
      <c r="AP52" s="587"/>
      <c r="AQ52" s="587"/>
      <c r="AR52" s="587"/>
      <c r="AS52" s="587"/>
      <c r="AT52" s="587"/>
      <c r="AU52" s="587"/>
      <c r="AV52" s="587"/>
      <c r="AW52" s="587"/>
      <c r="AX52" s="587"/>
      <c r="AY52" s="587"/>
      <c r="AZ52" s="587"/>
      <c r="BA52" s="587"/>
      <c r="BB52" s="587"/>
      <c r="BC52" s="587"/>
      <c r="BD52" s="587"/>
      <c r="BE52" s="587"/>
      <c r="BF52" s="587"/>
      <c r="BG52" s="587"/>
      <c r="BH52" s="587"/>
      <c r="BI52" s="587"/>
      <c r="BJ52" s="587"/>
      <c r="BK52" s="587"/>
      <c r="BL52" s="587"/>
      <c r="BM52" s="587"/>
      <c r="BN52" s="587"/>
      <c r="BO52" s="587"/>
      <c r="BP52" s="587"/>
      <c r="BQ52" s="587"/>
      <c r="BR52" s="587"/>
      <c r="BS52" s="587"/>
      <c r="BT52" s="587"/>
      <c r="BU52" s="587"/>
      <c r="BV52" s="587"/>
      <c r="BW52" s="587"/>
      <c r="BX52" s="587"/>
      <c r="BY52" s="587"/>
      <c r="BZ52" s="587"/>
      <c r="CA52" s="587"/>
      <c r="CB52" s="587"/>
      <c r="CC52" s="587"/>
      <c r="CD52" s="587"/>
      <c r="CE52" s="587"/>
      <c r="CF52" s="587"/>
      <c r="CG52" s="587"/>
      <c r="CH52" s="587"/>
      <c r="CI52" s="587"/>
      <c r="CJ52" s="587"/>
      <c r="CK52" s="587"/>
      <c r="CL52" s="587"/>
      <c r="CM52" s="587"/>
      <c r="CN52" s="587"/>
      <c r="CO52" s="587"/>
      <c r="CP52" s="587"/>
      <c r="CQ52" s="587"/>
      <c r="CR52" s="587"/>
      <c r="CS52" s="587"/>
      <c r="CT52" s="587"/>
      <c r="CU52" s="587"/>
      <c r="CV52" s="587"/>
      <c r="CW52" s="587"/>
      <c r="CX52" s="587"/>
      <c r="CY52" s="587"/>
      <c r="CZ52" s="587"/>
      <c r="DA52" s="587"/>
      <c r="DB52" s="587"/>
      <c r="DC52" s="587"/>
      <c r="DD52" s="587"/>
      <c r="DE52" s="587"/>
      <c r="DF52" s="587"/>
      <c r="DG52" s="587"/>
      <c r="DH52" s="587"/>
      <c r="DI52" s="587"/>
    </row>
    <row r="53" spans="5:113" x14ac:dyDescent="0.2">
      <c r="E53" s="587" t="s">
        <v>127</v>
      </c>
      <c r="F53" s="587"/>
      <c r="G53" s="587"/>
      <c r="H53" s="587"/>
      <c r="I53" s="587"/>
      <c r="J53" s="587"/>
      <c r="K53" s="587"/>
      <c r="L53" s="587"/>
      <c r="M53" s="587"/>
      <c r="N53" s="587"/>
      <c r="O53" s="587"/>
      <c r="P53" s="587"/>
      <c r="Q53" s="587"/>
      <c r="R53" s="587"/>
      <c r="S53" s="587"/>
      <c r="T53" s="587"/>
      <c r="U53" s="587"/>
      <c r="V53" s="587"/>
      <c r="W53" s="587"/>
      <c r="X53" s="587"/>
      <c r="Y53" s="587"/>
      <c r="Z53" s="587"/>
      <c r="AA53" s="587"/>
      <c r="AB53" s="587"/>
      <c r="AC53" s="587"/>
      <c r="AD53" s="587"/>
      <c r="AE53" s="587"/>
      <c r="AF53" s="587"/>
      <c r="AG53" s="587"/>
      <c r="AH53" s="587"/>
      <c r="AI53" s="587"/>
      <c r="AJ53" s="587"/>
      <c r="AK53" s="587"/>
      <c r="AL53" s="587"/>
      <c r="AM53" s="587"/>
      <c r="AN53" s="587"/>
      <c r="AO53" s="587"/>
      <c r="AP53" s="587"/>
      <c r="AQ53" s="587"/>
      <c r="AR53" s="587"/>
      <c r="AS53" s="587"/>
      <c r="AT53" s="587"/>
      <c r="AU53" s="587"/>
      <c r="AV53" s="587"/>
      <c r="AW53" s="587"/>
      <c r="AX53" s="587"/>
      <c r="AY53" s="587"/>
      <c r="AZ53" s="587"/>
      <c r="BA53" s="587"/>
      <c r="BB53" s="587"/>
      <c r="BC53" s="587"/>
      <c r="BD53" s="587"/>
      <c r="BE53" s="587"/>
      <c r="BF53" s="587"/>
      <c r="BG53" s="587"/>
      <c r="BH53" s="587"/>
      <c r="BI53" s="587"/>
      <c r="BJ53" s="587"/>
      <c r="BK53" s="587"/>
      <c r="BL53" s="587"/>
      <c r="BM53" s="587"/>
      <c r="BN53" s="587"/>
      <c r="BO53" s="587"/>
      <c r="BP53" s="587"/>
      <c r="BQ53" s="587"/>
      <c r="BR53" s="587"/>
      <c r="BS53" s="587"/>
      <c r="BT53" s="587"/>
      <c r="BU53" s="587"/>
      <c r="BV53" s="587"/>
      <c r="BW53" s="587"/>
      <c r="BX53" s="587"/>
      <c r="BY53" s="587"/>
      <c r="BZ53" s="587"/>
      <c r="CA53" s="587"/>
      <c r="CB53" s="587"/>
      <c r="CC53" s="587"/>
      <c r="CD53" s="587"/>
      <c r="CE53" s="587"/>
      <c r="CF53" s="587"/>
      <c r="CG53" s="587"/>
      <c r="CH53" s="587"/>
      <c r="CI53" s="587"/>
      <c r="CJ53" s="587"/>
      <c r="CK53" s="587"/>
      <c r="CL53" s="587"/>
      <c r="CM53" s="587"/>
      <c r="CN53" s="587"/>
      <c r="CO53" s="587"/>
      <c r="CP53" s="587"/>
      <c r="CQ53" s="587"/>
      <c r="CR53" s="587"/>
      <c r="CS53" s="587"/>
      <c r="CT53" s="587"/>
      <c r="CU53" s="587"/>
      <c r="CV53" s="587"/>
      <c r="CW53" s="587"/>
      <c r="CX53" s="587"/>
      <c r="CY53" s="587"/>
      <c r="CZ53" s="587"/>
      <c r="DA53" s="587"/>
      <c r="DB53" s="587"/>
      <c r="DC53" s="587"/>
      <c r="DD53" s="587"/>
      <c r="DE53" s="587"/>
      <c r="DF53" s="587"/>
      <c r="DG53" s="587"/>
      <c r="DH53" s="587"/>
      <c r="DI53" s="587"/>
    </row>
    <row r="54" spans="5:113" x14ac:dyDescent="0.2"/>
    <row r="55" spans="5:113" x14ac:dyDescent="0.2"/>
    <row r="56" spans="5:113" x14ac:dyDescent="0.2"/>
  </sheetData>
  <sheetProtection algorithmName="SHA-512" hashValue="hfHJ7vtDt4crRTygYuR2UU2X1AfkNSwn97F3Bu6eP9IugChLEZY0VPebsX4qtDv2CszPDrszkRUvb2yVbVZLKw==" saltValue="018LtfKWVFwtcDM8yZq51g==" spinCount="100000" sheet="1" objects="1" scenarios="1"/>
  <mergeCells count="446">
    <mergeCell ref="E51:DI51"/>
    <mergeCell ref="E52:DI52"/>
    <mergeCell ref="E53:DI53"/>
    <mergeCell ref="DG43:DH43"/>
    <mergeCell ref="E46:DI46"/>
    <mergeCell ref="E47:DI47"/>
    <mergeCell ref="E48:DI48"/>
    <mergeCell ref="E49:DI49"/>
    <mergeCell ref="E50:DI50"/>
    <mergeCell ref="BE43:BF43"/>
    <mergeCell ref="BG43:BU43"/>
    <mergeCell ref="BW43:BX43"/>
    <mergeCell ref="BY43:CM43"/>
    <mergeCell ref="CO43:CP43"/>
    <mergeCell ref="CQ43:DE43"/>
    <mergeCell ref="BY42:CM42"/>
    <mergeCell ref="CO42:CP42"/>
    <mergeCell ref="CQ42:DE42"/>
    <mergeCell ref="DG42:DH42"/>
    <mergeCell ref="C43:D43"/>
    <mergeCell ref="E43:S43"/>
    <mergeCell ref="U43:V43"/>
    <mergeCell ref="W43:AK43"/>
    <mergeCell ref="AM43:AN43"/>
    <mergeCell ref="AO43:BC43"/>
    <mergeCell ref="C42:D42"/>
    <mergeCell ref="E42:S42"/>
    <mergeCell ref="U42:V42"/>
    <mergeCell ref="W42:AK42"/>
    <mergeCell ref="AM42:AN42"/>
    <mergeCell ref="AO42:BC42"/>
    <mergeCell ref="BE42:BF42"/>
    <mergeCell ref="BG42:BU42"/>
    <mergeCell ref="BW42:BX42"/>
    <mergeCell ref="BY40:CM40"/>
    <mergeCell ref="CO40:CP40"/>
    <mergeCell ref="CQ40:DE40"/>
    <mergeCell ref="DG40:DH40"/>
    <mergeCell ref="C41:D41"/>
    <mergeCell ref="E41:S41"/>
    <mergeCell ref="U41:V41"/>
    <mergeCell ref="W41:AK41"/>
    <mergeCell ref="AM41:AN41"/>
    <mergeCell ref="AO41:BC41"/>
    <mergeCell ref="DG41:DH41"/>
    <mergeCell ref="BE41:BF41"/>
    <mergeCell ref="BG41:BU41"/>
    <mergeCell ref="BW41:BX41"/>
    <mergeCell ref="BY41:CM41"/>
    <mergeCell ref="CO41:CP41"/>
    <mergeCell ref="CQ41:DE41"/>
    <mergeCell ref="C40:D40"/>
    <mergeCell ref="E40:S40"/>
    <mergeCell ref="U40:V40"/>
    <mergeCell ref="W40:AK40"/>
    <mergeCell ref="AM40:AN40"/>
    <mergeCell ref="AO40:BC40"/>
    <mergeCell ref="BE40:BF40"/>
    <mergeCell ref="BG40:BU40"/>
    <mergeCell ref="BW40:BX40"/>
    <mergeCell ref="BY38:CM38"/>
    <mergeCell ref="CO38:CP38"/>
    <mergeCell ref="CQ38:DE38"/>
    <mergeCell ref="DG38:DH38"/>
    <mergeCell ref="C39:D39"/>
    <mergeCell ref="E39:S39"/>
    <mergeCell ref="U39:V39"/>
    <mergeCell ref="W39:AK39"/>
    <mergeCell ref="AM39:AN39"/>
    <mergeCell ref="AO39:BC39"/>
    <mergeCell ref="DG39:DH39"/>
    <mergeCell ref="BE39:BF39"/>
    <mergeCell ref="BG39:BU39"/>
    <mergeCell ref="BW39:BX39"/>
    <mergeCell ref="BY39:CM39"/>
    <mergeCell ref="CO39:CP39"/>
    <mergeCell ref="CQ39:DE39"/>
    <mergeCell ref="C38:D38"/>
    <mergeCell ref="E38:S38"/>
    <mergeCell ref="U38:V38"/>
    <mergeCell ref="W38:AK38"/>
    <mergeCell ref="AM38:AN38"/>
    <mergeCell ref="AO38:BC38"/>
    <mergeCell ref="BE38:BF38"/>
    <mergeCell ref="BG38:BU38"/>
    <mergeCell ref="BW38:BX38"/>
    <mergeCell ref="BY36:CM36"/>
    <mergeCell ref="CO36:CP36"/>
    <mergeCell ref="CQ36:DE36"/>
    <mergeCell ref="DG36:DH36"/>
    <mergeCell ref="C37:D37"/>
    <mergeCell ref="E37:S37"/>
    <mergeCell ref="U37:V37"/>
    <mergeCell ref="W37:AK37"/>
    <mergeCell ref="AM37:AN37"/>
    <mergeCell ref="AO37:BC37"/>
    <mergeCell ref="DG37:DH37"/>
    <mergeCell ref="BE37:BF37"/>
    <mergeCell ref="BG37:BU37"/>
    <mergeCell ref="BW37:BX37"/>
    <mergeCell ref="BY37:CM37"/>
    <mergeCell ref="CO37:CP37"/>
    <mergeCell ref="CQ37:DE37"/>
    <mergeCell ref="C36:D36"/>
    <mergeCell ref="E36:S36"/>
    <mergeCell ref="U36:V36"/>
    <mergeCell ref="W36:AK36"/>
    <mergeCell ref="AM36:AN36"/>
    <mergeCell ref="AO36:BC36"/>
    <mergeCell ref="BE36:BF36"/>
    <mergeCell ref="BG36:BU36"/>
    <mergeCell ref="BW36:BX36"/>
    <mergeCell ref="CQ34:DE34"/>
    <mergeCell ref="DG34:DH34"/>
    <mergeCell ref="C35:D35"/>
    <mergeCell ref="E35:S35"/>
    <mergeCell ref="U35:V35"/>
    <mergeCell ref="W35:AK35"/>
    <mergeCell ref="AM35:AN35"/>
    <mergeCell ref="AO35:BC35"/>
    <mergeCell ref="DG35:DH35"/>
    <mergeCell ref="BE35:BF35"/>
    <mergeCell ref="BG35:BU35"/>
    <mergeCell ref="BW35:BX35"/>
    <mergeCell ref="BY35:CM35"/>
    <mergeCell ref="CO35:CP35"/>
    <mergeCell ref="CQ35:DE35"/>
    <mergeCell ref="DG33:DH33"/>
    <mergeCell ref="C34:D34"/>
    <mergeCell ref="E34:S34"/>
    <mergeCell ref="U34:V34"/>
    <mergeCell ref="W34:AK34"/>
    <mergeCell ref="AM34:AN34"/>
    <mergeCell ref="AO34:BC34"/>
    <mergeCell ref="BE34:BF34"/>
    <mergeCell ref="BG34:BU34"/>
    <mergeCell ref="BW34:BX34"/>
    <mergeCell ref="BE33:BF33"/>
    <mergeCell ref="BG33:BU33"/>
    <mergeCell ref="BW33:BX33"/>
    <mergeCell ref="BY33:CM33"/>
    <mergeCell ref="CO33:CP33"/>
    <mergeCell ref="CQ33:DE33"/>
    <mergeCell ref="C33:D33"/>
    <mergeCell ref="E33:S33"/>
    <mergeCell ref="U33:V33"/>
    <mergeCell ref="W33:AK33"/>
    <mergeCell ref="AM33:AN33"/>
    <mergeCell ref="AO33:BC33"/>
    <mergeCell ref="BY34:CM34"/>
    <mergeCell ref="CO34:CP34"/>
    <mergeCell ref="L28:P28"/>
    <mergeCell ref="Q28:V28"/>
    <mergeCell ref="Z28:AG28"/>
    <mergeCell ref="C32:S32"/>
    <mergeCell ref="U32:AK32"/>
    <mergeCell ref="AM32:BC32"/>
    <mergeCell ref="BE32:BU32"/>
    <mergeCell ref="BW32:CM32"/>
    <mergeCell ref="CO32:DE32"/>
    <mergeCell ref="E30:K30"/>
    <mergeCell ref="L30:P30"/>
    <mergeCell ref="Q30:V30"/>
    <mergeCell ref="W30:AG30"/>
    <mergeCell ref="AH30:AX30"/>
    <mergeCell ref="BC30:BM30"/>
    <mergeCell ref="B22:D30"/>
    <mergeCell ref="E22:K23"/>
    <mergeCell ref="L22:P23"/>
    <mergeCell ref="Q22:V23"/>
    <mergeCell ref="DB22:DI23"/>
    <mergeCell ref="BV23:CC23"/>
    <mergeCell ref="AH22:AL23"/>
    <mergeCell ref="AM22:AR23"/>
    <mergeCell ref="AS22:AX23"/>
    <mergeCell ref="Q26:V26"/>
    <mergeCell ref="Z26:AG26"/>
    <mergeCell ref="AH26:AL26"/>
    <mergeCell ref="CT28:DA29"/>
    <mergeCell ref="DB28:DI29"/>
    <mergeCell ref="E29:K29"/>
    <mergeCell ref="L29:P29"/>
    <mergeCell ref="Q29:V29"/>
    <mergeCell ref="Z29:AG29"/>
    <mergeCell ref="AH29:AL29"/>
    <mergeCell ref="AM29:AR29"/>
    <mergeCell ref="AS29:AX29"/>
    <mergeCell ref="BC29:BM29"/>
    <mergeCell ref="AS28:AX28"/>
    <mergeCell ref="AY28:BB30"/>
    <mergeCell ref="BC28:BM28"/>
    <mergeCell ref="BN28:BU28"/>
    <mergeCell ref="BV28:CC28"/>
    <mergeCell ref="CE28:CS29"/>
    <mergeCell ref="BN29:BU29"/>
    <mergeCell ref="BV29:CC29"/>
    <mergeCell ref="BN30:BU30"/>
    <mergeCell ref="BV30:CC30"/>
    <mergeCell ref="E28:K28"/>
    <mergeCell ref="CT22:DA23"/>
    <mergeCell ref="AY23:BM23"/>
    <mergeCell ref="BN23:BU23"/>
    <mergeCell ref="AH28:AL28"/>
    <mergeCell ref="AM28:AR28"/>
    <mergeCell ref="DB26:DI27"/>
    <mergeCell ref="E27:K27"/>
    <mergeCell ref="L27:P27"/>
    <mergeCell ref="Q27:V27"/>
    <mergeCell ref="Z27:AG27"/>
    <mergeCell ref="AH27:AL27"/>
    <mergeCell ref="AM27:AR27"/>
    <mergeCell ref="AS27:AX27"/>
    <mergeCell ref="AY27:BM27"/>
    <mergeCell ref="BN27:BU27"/>
    <mergeCell ref="AS26:AX26"/>
    <mergeCell ref="AY26:BM26"/>
    <mergeCell ref="BN26:BU26"/>
    <mergeCell ref="BV26:CC26"/>
    <mergeCell ref="CE26:CS27"/>
    <mergeCell ref="CT26:DA27"/>
    <mergeCell ref="BV27:CC27"/>
    <mergeCell ref="E26:K26"/>
    <mergeCell ref="L26:P26"/>
    <mergeCell ref="AY25:BM25"/>
    <mergeCell ref="BN25:BU25"/>
    <mergeCell ref="AS24:AX24"/>
    <mergeCell ref="AY24:BM24"/>
    <mergeCell ref="BN24:BU24"/>
    <mergeCell ref="BV24:CC24"/>
    <mergeCell ref="W22:Y29"/>
    <mergeCell ref="Z22:AG23"/>
    <mergeCell ref="CE22:CS23"/>
    <mergeCell ref="AY22:BM22"/>
    <mergeCell ref="BN22:BU22"/>
    <mergeCell ref="BV22:CC22"/>
    <mergeCell ref="AM26:AR26"/>
    <mergeCell ref="DB24:DI25"/>
    <mergeCell ref="E25:K25"/>
    <mergeCell ref="L25:P25"/>
    <mergeCell ref="Q25:V25"/>
    <mergeCell ref="Z25:AG25"/>
    <mergeCell ref="AY20:BM20"/>
    <mergeCell ref="BN20:BU20"/>
    <mergeCell ref="BV20:CC20"/>
    <mergeCell ref="CE20:CS21"/>
    <mergeCell ref="CT20:DA21"/>
    <mergeCell ref="DB20:DI21"/>
    <mergeCell ref="CE24:CS25"/>
    <mergeCell ref="CT24:DA25"/>
    <mergeCell ref="BV25:CC25"/>
    <mergeCell ref="E24:K24"/>
    <mergeCell ref="L24:P24"/>
    <mergeCell ref="Q24:V24"/>
    <mergeCell ref="Z24:AG24"/>
    <mergeCell ref="AH24:AL24"/>
    <mergeCell ref="AM24:AR24"/>
    <mergeCell ref="AH25:AL25"/>
    <mergeCell ref="AM25:AR25"/>
    <mergeCell ref="AS25:AX25"/>
    <mergeCell ref="B21:AX21"/>
    <mergeCell ref="AY21:BM21"/>
    <mergeCell ref="BN21:BU21"/>
    <mergeCell ref="BV21:CC21"/>
    <mergeCell ref="B18:K18"/>
    <mergeCell ref="L18:V18"/>
    <mergeCell ref="AC18:AG18"/>
    <mergeCell ref="AH18:AL18"/>
    <mergeCell ref="AM18:AT18"/>
    <mergeCell ref="AU18:AX18"/>
    <mergeCell ref="B20:K20"/>
    <mergeCell ref="L20:V20"/>
    <mergeCell ref="AC20:AG20"/>
    <mergeCell ref="AH20:AL20"/>
    <mergeCell ref="AM20:AT20"/>
    <mergeCell ref="AU20:AX20"/>
    <mergeCell ref="B19:K19"/>
    <mergeCell ref="L19:V19"/>
    <mergeCell ref="W19:AB20"/>
    <mergeCell ref="AC19:AG19"/>
    <mergeCell ref="AU16:AX16"/>
    <mergeCell ref="AY16:BM16"/>
    <mergeCell ref="BN16:BU16"/>
    <mergeCell ref="BV16:CC16"/>
    <mergeCell ref="CE16:CS17"/>
    <mergeCell ref="CT16:DA17"/>
    <mergeCell ref="BV17:CC17"/>
    <mergeCell ref="AY18:BM18"/>
    <mergeCell ref="BN18:BU18"/>
    <mergeCell ref="BV18:CC18"/>
    <mergeCell ref="CE18:CS19"/>
    <mergeCell ref="CT18:DA19"/>
    <mergeCell ref="AU19:AX19"/>
    <mergeCell ref="AY19:BM19"/>
    <mergeCell ref="BN19:BU19"/>
    <mergeCell ref="BV19:CC19"/>
    <mergeCell ref="DB18:DI19"/>
    <mergeCell ref="L16:Q16"/>
    <mergeCell ref="R16:V16"/>
    <mergeCell ref="AC16:AG16"/>
    <mergeCell ref="AH16:AL16"/>
    <mergeCell ref="AM16:AT16"/>
    <mergeCell ref="M15:Q15"/>
    <mergeCell ref="R15:V15"/>
    <mergeCell ref="W15:AB16"/>
    <mergeCell ref="AC15:AG15"/>
    <mergeCell ref="AH15:AL15"/>
    <mergeCell ref="AM15:AT15"/>
    <mergeCell ref="AH19:AL19"/>
    <mergeCell ref="AM19:AT19"/>
    <mergeCell ref="DB16:DI17"/>
    <mergeCell ref="M17:Q17"/>
    <mergeCell ref="R17:V17"/>
    <mergeCell ref="W17:AB18"/>
    <mergeCell ref="AC17:AG17"/>
    <mergeCell ref="AH17:AL17"/>
    <mergeCell ref="AM17:AT17"/>
    <mergeCell ref="AU17:AX17"/>
    <mergeCell ref="AY17:BM17"/>
    <mergeCell ref="BN17:BU17"/>
    <mergeCell ref="DB14:DI14"/>
    <mergeCell ref="BV13:CC13"/>
    <mergeCell ref="CD13:CS13"/>
    <mergeCell ref="CT13:DA13"/>
    <mergeCell ref="DB13:DI13"/>
    <mergeCell ref="AU15:AX15"/>
    <mergeCell ref="AY15:BM15"/>
    <mergeCell ref="BN15:BU15"/>
    <mergeCell ref="BV15:CC15"/>
    <mergeCell ref="CD15:CS15"/>
    <mergeCell ref="AY13:BM13"/>
    <mergeCell ref="BN13:BU13"/>
    <mergeCell ref="AU12:AX12"/>
    <mergeCell ref="AY12:BM12"/>
    <mergeCell ref="BN12:BU12"/>
    <mergeCell ref="BV12:CC12"/>
    <mergeCell ref="CD12:CS12"/>
    <mergeCell ref="CT12:DA12"/>
    <mergeCell ref="AY14:BM14"/>
    <mergeCell ref="BN14:BU14"/>
    <mergeCell ref="BV14:CC14"/>
    <mergeCell ref="CD14:CS14"/>
    <mergeCell ref="CT14:DA14"/>
    <mergeCell ref="CD11:CS11"/>
    <mergeCell ref="CT11:DA11"/>
    <mergeCell ref="DB11:DI11"/>
    <mergeCell ref="B12:K17"/>
    <mergeCell ref="L12:Q12"/>
    <mergeCell ref="R12:V12"/>
    <mergeCell ref="W12:AB12"/>
    <mergeCell ref="AC12:AG12"/>
    <mergeCell ref="AH12:AL12"/>
    <mergeCell ref="AM12:AT12"/>
    <mergeCell ref="L14:Q14"/>
    <mergeCell ref="R14:V14"/>
    <mergeCell ref="AC14:AG14"/>
    <mergeCell ref="AH14:AL14"/>
    <mergeCell ref="AM14:AT14"/>
    <mergeCell ref="AU14:AX14"/>
    <mergeCell ref="DB12:DI12"/>
    <mergeCell ref="M13:Q13"/>
    <mergeCell ref="R13:V13"/>
    <mergeCell ref="W13:AB14"/>
    <mergeCell ref="AC13:AG13"/>
    <mergeCell ref="AH13:AL13"/>
    <mergeCell ref="AM13:AT13"/>
    <mergeCell ref="AU13:AX13"/>
    <mergeCell ref="AY10:BM10"/>
    <mergeCell ref="BN10:BU10"/>
    <mergeCell ref="BV10:CC10"/>
    <mergeCell ref="L11:Q11"/>
    <mergeCell ref="R11:V11"/>
    <mergeCell ref="AM11:AT11"/>
    <mergeCell ref="AU11:AX11"/>
    <mergeCell ref="AY11:BM11"/>
    <mergeCell ref="BN11:BU11"/>
    <mergeCell ref="BV11:CC11"/>
    <mergeCell ref="B9:K11"/>
    <mergeCell ref="L9:Q9"/>
    <mergeCell ref="R9:V9"/>
    <mergeCell ref="W9:AL11"/>
    <mergeCell ref="AM9:AT9"/>
    <mergeCell ref="AU9:AX9"/>
    <mergeCell ref="L10:Q10"/>
    <mergeCell ref="R10:V10"/>
    <mergeCell ref="AM10:AT10"/>
    <mergeCell ref="AU10:AX10"/>
    <mergeCell ref="BV8:CC8"/>
    <mergeCell ref="CD8:CS8"/>
    <mergeCell ref="CT8:DA8"/>
    <mergeCell ref="DB8:DI8"/>
    <mergeCell ref="AY9:BM9"/>
    <mergeCell ref="BN9:BU9"/>
    <mergeCell ref="BV9:CC9"/>
    <mergeCell ref="CD9:CS9"/>
    <mergeCell ref="CT9:DA9"/>
    <mergeCell ref="DB9:DI9"/>
    <mergeCell ref="BV6:CC6"/>
    <mergeCell ref="CD6:CS6"/>
    <mergeCell ref="CT6:DA6"/>
    <mergeCell ref="DB6:DI6"/>
    <mergeCell ref="AM7:AT7"/>
    <mergeCell ref="AU7:AX7"/>
    <mergeCell ref="AY7:BM7"/>
    <mergeCell ref="BN7:BU7"/>
    <mergeCell ref="BV7:CC7"/>
    <mergeCell ref="CD7:CS7"/>
    <mergeCell ref="CT7:DA7"/>
    <mergeCell ref="DB7:DI7"/>
    <mergeCell ref="B6:K8"/>
    <mergeCell ref="L6:V8"/>
    <mergeCell ref="W6:AB8"/>
    <mergeCell ref="AC6:AL8"/>
    <mergeCell ref="AM6:AT6"/>
    <mergeCell ref="AU6:AX6"/>
    <mergeCell ref="AY6:BM6"/>
    <mergeCell ref="BN6:BU6"/>
    <mergeCell ref="AM5:AT5"/>
    <mergeCell ref="AU5:AX5"/>
    <mergeCell ref="AY5:BM5"/>
    <mergeCell ref="BN5:BU5"/>
    <mergeCell ref="AM8:AT8"/>
    <mergeCell ref="AU8:AX8"/>
    <mergeCell ref="AY8:BM8"/>
    <mergeCell ref="BN8:BU8"/>
    <mergeCell ref="CT3:DA3"/>
    <mergeCell ref="DB3:DI3"/>
    <mergeCell ref="AY4:BM4"/>
    <mergeCell ref="BN4:BU4"/>
    <mergeCell ref="BV4:CC4"/>
    <mergeCell ref="CD4:CS4"/>
    <mergeCell ref="CT4:DA4"/>
    <mergeCell ref="DB4:DI4"/>
    <mergeCell ref="B1:DI1"/>
    <mergeCell ref="B3:K5"/>
    <mergeCell ref="L3:V5"/>
    <mergeCell ref="W3:AB5"/>
    <mergeCell ref="AC3:AL5"/>
    <mergeCell ref="AM3:AX4"/>
    <mergeCell ref="AY3:BM3"/>
    <mergeCell ref="BN3:BU3"/>
    <mergeCell ref="BV3:CC3"/>
    <mergeCell ref="CD3:CS3"/>
    <mergeCell ref="CT5:DA5"/>
    <mergeCell ref="DB5:DI5"/>
    <mergeCell ref="BV5:CC5"/>
    <mergeCell ref="CD5:CS5"/>
  </mergeCells>
  <phoneticPr fontId="2"/>
  <printOptions horizontalCentered="1"/>
  <pageMargins left="0" right="0" top="0.39370078740157483" bottom="0.39370078740157483" header="0.19685039370078741" footer="0.19685039370078741"/>
  <pageSetup paperSize="9" scale="55" orientation="landscape" cellComments="asDisplayed" horizontalDpi="300" verticalDpi="300" r:id="rId1"/>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codeName="MasterSheet5">
    <pageSetUpPr fitToPage="1"/>
  </sheetPr>
  <dimension ref="A1:P50"/>
  <sheetViews>
    <sheetView showGridLines="0" zoomScale="70" zoomScaleNormal="70" zoomScaleSheetLayoutView="100" workbookViewId="0"/>
  </sheetViews>
  <sheetFormatPr defaultColWidth="0" defaultRowHeight="13.5" customHeight="1" zeroHeight="1" x14ac:dyDescent="0.2"/>
  <cols>
    <col min="1" max="1" width="6.54296875" style="23" customWidth="1"/>
    <col min="2" max="2" width="11" style="23" customWidth="1"/>
    <col min="3" max="3" width="17" style="23" customWidth="1"/>
    <col min="4" max="5" width="16.54296875" style="23" customWidth="1"/>
    <col min="6" max="15" width="15" style="23" customWidth="1"/>
    <col min="16" max="16" width="24" style="23" customWidth="1"/>
    <col min="17" max="16384" width="0" style="23" hidden="1"/>
  </cols>
  <sheetData>
    <row r="1" spans="1:16" ht="16.5" customHeight="1" x14ac:dyDescent="0.2">
      <c r="A1" s="22"/>
      <c r="B1" s="22"/>
      <c r="C1" s="22"/>
      <c r="D1" s="22"/>
      <c r="E1" s="22"/>
      <c r="F1" s="22"/>
      <c r="G1" s="22"/>
      <c r="H1" s="22"/>
      <c r="I1" s="22"/>
      <c r="J1" s="22"/>
      <c r="K1" s="22"/>
      <c r="L1" s="22"/>
      <c r="M1" s="22"/>
      <c r="N1" s="22"/>
      <c r="O1" s="22"/>
      <c r="P1" s="22"/>
    </row>
    <row r="2" spans="1:16" ht="16.5" customHeight="1" x14ac:dyDescent="0.2">
      <c r="A2" s="22"/>
      <c r="B2" s="22"/>
      <c r="C2" s="22"/>
      <c r="D2" s="22"/>
      <c r="E2" s="22"/>
      <c r="F2" s="22"/>
      <c r="G2" s="22"/>
      <c r="H2" s="22"/>
      <c r="I2" s="22"/>
      <c r="J2" s="22"/>
      <c r="K2" s="22"/>
      <c r="L2" s="22"/>
      <c r="M2" s="22"/>
      <c r="N2" s="22"/>
      <c r="O2" s="22"/>
      <c r="P2" s="22"/>
    </row>
    <row r="3" spans="1:16" ht="16.5" customHeight="1" x14ac:dyDescent="0.2">
      <c r="A3" s="22"/>
      <c r="B3" s="22"/>
      <c r="C3" s="22"/>
      <c r="D3" s="22"/>
      <c r="E3" s="22"/>
      <c r="F3" s="22"/>
      <c r="G3" s="22"/>
      <c r="H3" s="22"/>
      <c r="I3" s="22"/>
      <c r="J3" s="22"/>
      <c r="K3" s="22"/>
      <c r="L3" s="22"/>
      <c r="M3" s="22"/>
      <c r="N3" s="22"/>
      <c r="O3" s="22"/>
      <c r="P3" s="22"/>
    </row>
    <row r="4" spans="1:16" ht="16.5" customHeight="1" x14ac:dyDescent="0.2">
      <c r="A4" s="22"/>
      <c r="B4" s="22"/>
      <c r="C4" s="22"/>
      <c r="D4" s="22"/>
      <c r="E4" s="22"/>
      <c r="F4" s="22"/>
      <c r="G4" s="22"/>
      <c r="H4" s="22"/>
      <c r="I4" s="22"/>
      <c r="J4" s="22"/>
      <c r="K4" s="22"/>
      <c r="L4" s="22"/>
      <c r="M4" s="22"/>
      <c r="N4" s="22"/>
      <c r="O4" s="22"/>
      <c r="P4" s="22"/>
    </row>
    <row r="5" spans="1:16" ht="16.5" customHeight="1" x14ac:dyDescent="0.2">
      <c r="A5" s="22"/>
      <c r="B5" s="22"/>
      <c r="C5" s="22"/>
      <c r="D5" s="22"/>
      <c r="E5" s="22"/>
      <c r="F5" s="22"/>
      <c r="G5" s="22"/>
      <c r="H5" s="22"/>
      <c r="I5" s="22"/>
      <c r="J5" s="22"/>
      <c r="K5" s="22"/>
      <c r="L5" s="22"/>
      <c r="M5" s="22"/>
      <c r="N5" s="22"/>
      <c r="O5" s="22"/>
      <c r="P5" s="22"/>
    </row>
    <row r="6" spans="1:16" ht="16.5" customHeight="1" x14ac:dyDescent="0.2">
      <c r="A6" s="22"/>
      <c r="B6" s="22"/>
      <c r="C6" s="22"/>
      <c r="D6" s="22"/>
      <c r="E6" s="22"/>
      <c r="F6" s="22"/>
      <c r="G6" s="22"/>
      <c r="H6" s="22"/>
      <c r="I6" s="22"/>
      <c r="J6" s="22"/>
      <c r="K6" s="22"/>
      <c r="L6" s="22"/>
      <c r="M6" s="22"/>
      <c r="N6" s="22"/>
      <c r="O6" s="22"/>
      <c r="P6" s="22"/>
    </row>
    <row r="7" spans="1:16" ht="16.5" customHeight="1" x14ac:dyDescent="0.2">
      <c r="A7" s="22"/>
      <c r="B7" s="22"/>
      <c r="C7" s="22"/>
      <c r="D7" s="22"/>
      <c r="E7" s="22"/>
      <c r="F7" s="22"/>
      <c r="G7" s="22"/>
      <c r="H7" s="22"/>
      <c r="I7" s="22"/>
      <c r="J7" s="22"/>
      <c r="K7" s="22"/>
      <c r="L7" s="22"/>
      <c r="M7" s="22"/>
      <c r="N7" s="22"/>
      <c r="O7" s="22"/>
      <c r="P7" s="22"/>
    </row>
    <row r="8" spans="1:16" ht="16.5" customHeight="1" x14ac:dyDescent="0.2">
      <c r="A8" s="22"/>
      <c r="B8" s="22"/>
      <c r="C8" s="22"/>
      <c r="D8" s="22"/>
      <c r="E8" s="22"/>
      <c r="F8" s="22"/>
      <c r="G8" s="22"/>
      <c r="H8" s="22"/>
      <c r="I8" s="22"/>
      <c r="J8" s="22"/>
      <c r="K8" s="22"/>
      <c r="L8" s="22"/>
      <c r="M8" s="22"/>
      <c r="N8" s="22"/>
      <c r="O8" s="22"/>
      <c r="P8" s="22"/>
    </row>
    <row r="9" spans="1:16" ht="16.5" customHeight="1" x14ac:dyDescent="0.2">
      <c r="A9" s="22"/>
      <c r="B9" s="22"/>
      <c r="C9" s="22"/>
      <c r="D9" s="22"/>
      <c r="E9" s="22"/>
      <c r="F9" s="22"/>
      <c r="G9" s="22"/>
      <c r="H9" s="22"/>
      <c r="I9" s="22"/>
      <c r="J9" s="22"/>
      <c r="K9" s="22"/>
      <c r="L9" s="22"/>
      <c r="M9" s="22"/>
      <c r="N9" s="22"/>
      <c r="O9" s="22"/>
      <c r="P9" s="22"/>
    </row>
    <row r="10" spans="1:16" ht="16.5" customHeight="1" x14ac:dyDescent="0.2">
      <c r="A10" s="22"/>
      <c r="B10" s="22"/>
      <c r="C10" s="22"/>
      <c r="D10" s="22"/>
      <c r="E10" s="22"/>
      <c r="F10" s="22"/>
      <c r="G10" s="22"/>
      <c r="H10" s="22"/>
      <c r="I10" s="22"/>
      <c r="J10" s="22"/>
      <c r="K10" s="22"/>
      <c r="L10" s="22"/>
      <c r="M10" s="22"/>
      <c r="N10" s="22"/>
      <c r="O10" s="22"/>
      <c r="P10" s="22"/>
    </row>
    <row r="11" spans="1:16" ht="16.5" customHeight="1" x14ac:dyDescent="0.2">
      <c r="A11" s="22"/>
      <c r="B11" s="22"/>
      <c r="C11" s="22"/>
      <c r="D11" s="22"/>
      <c r="E11" s="22"/>
      <c r="F11" s="22"/>
      <c r="G11" s="22"/>
      <c r="H11" s="22"/>
      <c r="I11" s="22"/>
      <c r="J11" s="22"/>
      <c r="K11" s="22"/>
      <c r="L11" s="22"/>
      <c r="M11" s="22"/>
      <c r="N11" s="22"/>
      <c r="O11" s="22"/>
      <c r="P11" s="22"/>
    </row>
    <row r="12" spans="1:16" ht="16.5" customHeight="1" x14ac:dyDescent="0.2">
      <c r="A12" s="22"/>
      <c r="B12" s="22"/>
      <c r="C12" s="22"/>
      <c r="D12" s="22"/>
      <c r="E12" s="22"/>
      <c r="F12" s="22"/>
      <c r="G12" s="22"/>
      <c r="H12" s="22"/>
      <c r="I12" s="22"/>
      <c r="J12" s="22"/>
      <c r="K12" s="22"/>
      <c r="L12" s="22"/>
      <c r="M12" s="22"/>
      <c r="N12" s="22"/>
      <c r="O12" s="22"/>
      <c r="P12" s="22"/>
    </row>
    <row r="13" spans="1:16" ht="16.5" customHeight="1" x14ac:dyDescent="0.2">
      <c r="A13" s="22"/>
      <c r="B13" s="22"/>
      <c r="C13" s="22"/>
      <c r="D13" s="22"/>
      <c r="E13" s="22"/>
      <c r="F13" s="22"/>
      <c r="G13" s="22"/>
      <c r="H13" s="22"/>
      <c r="I13" s="22"/>
      <c r="J13" s="22"/>
      <c r="K13" s="22"/>
      <c r="L13" s="22"/>
      <c r="M13" s="22"/>
      <c r="N13" s="22"/>
      <c r="O13" s="22"/>
      <c r="P13" s="22"/>
    </row>
    <row r="14" spans="1:16" ht="16.5" customHeight="1" x14ac:dyDescent="0.2">
      <c r="A14" s="22"/>
      <c r="B14" s="22"/>
      <c r="C14" s="22"/>
      <c r="D14" s="22"/>
      <c r="E14" s="22"/>
      <c r="F14" s="22"/>
      <c r="G14" s="22"/>
      <c r="H14" s="22"/>
      <c r="I14" s="22"/>
      <c r="J14" s="22"/>
      <c r="K14" s="22"/>
      <c r="L14" s="22"/>
      <c r="M14" s="22"/>
      <c r="N14" s="22"/>
      <c r="O14" s="22"/>
      <c r="P14" s="22"/>
    </row>
    <row r="15" spans="1:16" ht="16.5" customHeight="1" x14ac:dyDescent="0.2">
      <c r="A15" s="22"/>
      <c r="B15" s="22"/>
      <c r="C15" s="22"/>
      <c r="D15" s="22"/>
      <c r="E15" s="22"/>
      <c r="F15" s="22"/>
      <c r="G15" s="22"/>
      <c r="H15" s="22"/>
      <c r="I15" s="22"/>
      <c r="J15" s="22"/>
      <c r="K15" s="22"/>
      <c r="L15" s="22"/>
      <c r="M15" s="22"/>
      <c r="N15" s="22"/>
      <c r="O15" s="22"/>
      <c r="P15" s="22"/>
    </row>
    <row r="16" spans="1:16" ht="16.5" customHeight="1" x14ac:dyDescent="0.2">
      <c r="A16" s="22"/>
      <c r="B16" s="22"/>
      <c r="C16" s="22"/>
      <c r="D16" s="22"/>
      <c r="E16" s="22"/>
      <c r="F16" s="22"/>
      <c r="G16" s="22"/>
      <c r="H16" s="22"/>
      <c r="I16" s="22"/>
      <c r="J16" s="22"/>
      <c r="K16" s="22"/>
      <c r="L16" s="22"/>
      <c r="M16" s="22"/>
      <c r="N16" s="22"/>
      <c r="O16" s="22"/>
      <c r="P16" s="22"/>
    </row>
    <row r="17" spans="1:16" ht="16.5" customHeight="1" x14ac:dyDescent="0.2">
      <c r="A17" s="22"/>
      <c r="B17" s="22"/>
      <c r="C17" s="22"/>
      <c r="D17" s="22"/>
      <c r="E17" s="22"/>
      <c r="F17" s="22"/>
      <c r="G17" s="22"/>
      <c r="H17" s="22"/>
      <c r="I17" s="22"/>
      <c r="J17" s="22"/>
      <c r="K17" s="22"/>
      <c r="L17" s="22"/>
      <c r="M17" s="22"/>
      <c r="N17" s="22"/>
      <c r="O17" s="22"/>
      <c r="P17" s="22"/>
    </row>
    <row r="18" spans="1:16" ht="16.5" customHeight="1" x14ac:dyDescent="0.2">
      <c r="A18" s="22"/>
      <c r="B18" s="22"/>
      <c r="C18" s="22"/>
      <c r="D18" s="22"/>
      <c r="E18" s="22"/>
      <c r="F18" s="22"/>
      <c r="G18" s="22"/>
      <c r="H18" s="22"/>
      <c r="I18" s="22"/>
      <c r="J18" s="22"/>
      <c r="K18" s="22"/>
      <c r="L18" s="22"/>
      <c r="M18" s="22"/>
      <c r="N18" s="22"/>
      <c r="O18" s="22"/>
      <c r="P18" s="22"/>
    </row>
    <row r="19" spans="1:16" ht="16.5" customHeight="1" x14ac:dyDescent="0.2">
      <c r="A19" s="22"/>
      <c r="B19" s="22"/>
      <c r="C19" s="22"/>
      <c r="D19" s="22"/>
      <c r="E19" s="22"/>
      <c r="F19" s="22"/>
      <c r="G19" s="22"/>
      <c r="H19" s="22"/>
      <c r="I19" s="22"/>
      <c r="J19" s="22"/>
      <c r="K19" s="22"/>
      <c r="L19" s="22"/>
      <c r="M19" s="22"/>
      <c r="N19" s="22"/>
      <c r="O19" s="22"/>
      <c r="P19" s="22"/>
    </row>
    <row r="20" spans="1:16" ht="16.5" customHeight="1" x14ac:dyDescent="0.2">
      <c r="A20" s="22"/>
      <c r="B20" s="22"/>
      <c r="C20" s="22"/>
      <c r="D20" s="22"/>
      <c r="E20" s="22"/>
      <c r="F20" s="22"/>
      <c r="G20" s="22"/>
      <c r="H20" s="22"/>
      <c r="I20" s="22"/>
      <c r="J20" s="22"/>
      <c r="K20" s="22"/>
      <c r="L20" s="22"/>
      <c r="M20" s="22"/>
      <c r="N20" s="22"/>
      <c r="O20" s="22"/>
      <c r="P20" s="22"/>
    </row>
    <row r="21" spans="1:16" ht="16.5" customHeight="1" x14ac:dyDescent="0.2">
      <c r="A21" s="22"/>
      <c r="B21" s="22"/>
      <c r="C21" s="22"/>
      <c r="D21" s="22"/>
      <c r="E21" s="22"/>
      <c r="F21" s="22"/>
      <c r="G21" s="22"/>
      <c r="H21" s="22"/>
      <c r="I21" s="22"/>
      <c r="J21" s="22"/>
      <c r="K21" s="22"/>
      <c r="L21" s="22"/>
      <c r="M21" s="22"/>
      <c r="N21" s="22"/>
      <c r="O21" s="22"/>
      <c r="P21" s="22"/>
    </row>
    <row r="22" spans="1:16" ht="16.5" customHeight="1" x14ac:dyDescent="0.2">
      <c r="A22" s="22"/>
      <c r="B22" s="22"/>
      <c r="C22" s="22"/>
      <c r="D22" s="22"/>
      <c r="E22" s="22"/>
      <c r="F22" s="22"/>
      <c r="G22" s="22"/>
      <c r="H22" s="22"/>
      <c r="I22" s="22"/>
      <c r="J22" s="22"/>
      <c r="K22" s="22"/>
      <c r="L22" s="22"/>
      <c r="M22" s="22"/>
      <c r="N22" s="22"/>
      <c r="O22" s="22"/>
      <c r="P22" s="22"/>
    </row>
    <row r="23" spans="1:16" ht="16.5" customHeight="1" x14ac:dyDescent="0.2">
      <c r="A23" s="22"/>
      <c r="B23" s="22"/>
      <c r="C23" s="22"/>
      <c r="D23" s="22"/>
      <c r="E23" s="22"/>
      <c r="F23" s="22"/>
      <c r="G23" s="22"/>
      <c r="H23" s="22"/>
      <c r="I23" s="22"/>
      <c r="J23" s="22"/>
      <c r="K23" s="22"/>
      <c r="L23" s="22"/>
      <c r="M23" s="22"/>
      <c r="N23" s="22"/>
      <c r="O23" s="22"/>
      <c r="P23" s="22"/>
    </row>
    <row r="24" spans="1:16" ht="16.5" customHeight="1" x14ac:dyDescent="0.2">
      <c r="A24" s="22"/>
      <c r="B24" s="22"/>
      <c r="C24" s="22"/>
      <c r="D24" s="22"/>
      <c r="E24" s="22"/>
      <c r="F24" s="22"/>
      <c r="G24" s="22"/>
      <c r="H24" s="22"/>
      <c r="I24" s="22"/>
      <c r="J24" s="22"/>
      <c r="K24" s="22"/>
      <c r="L24" s="22"/>
      <c r="M24" s="22"/>
      <c r="N24" s="22"/>
      <c r="O24" s="22"/>
      <c r="P24" s="22"/>
    </row>
    <row r="25" spans="1:16" ht="16.5" customHeight="1" x14ac:dyDescent="0.2">
      <c r="A25" s="22"/>
      <c r="B25" s="22"/>
      <c r="C25" s="22"/>
      <c r="D25" s="22"/>
      <c r="E25" s="22"/>
      <c r="F25" s="22"/>
      <c r="G25" s="22"/>
      <c r="H25" s="22"/>
      <c r="I25" s="22"/>
      <c r="J25" s="22"/>
      <c r="K25" s="22"/>
      <c r="L25" s="22"/>
      <c r="M25" s="22"/>
      <c r="N25" s="22"/>
      <c r="O25" s="22"/>
      <c r="P25" s="22"/>
    </row>
    <row r="26" spans="1:16" ht="16.5" customHeight="1" x14ac:dyDescent="0.2">
      <c r="A26" s="22"/>
      <c r="B26" s="22"/>
      <c r="C26" s="22"/>
      <c r="D26" s="22"/>
      <c r="E26" s="22"/>
      <c r="F26" s="22"/>
      <c r="G26" s="22"/>
      <c r="H26" s="22"/>
      <c r="I26" s="22"/>
      <c r="J26" s="22"/>
      <c r="K26" s="22"/>
      <c r="L26" s="22"/>
      <c r="M26" s="22"/>
      <c r="N26" s="22"/>
      <c r="O26" s="22"/>
      <c r="P26" s="22"/>
    </row>
    <row r="27" spans="1:16" ht="16.5" customHeight="1" x14ac:dyDescent="0.2">
      <c r="A27" s="22"/>
      <c r="B27" s="22"/>
      <c r="C27" s="22"/>
      <c r="D27" s="22"/>
      <c r="E27" s="22"/>
      <c r="F27" s="22"/>
      <c r="G27" s="22"/>
      <c r="H27" s="22"/>
      <c r="I27" s="22"/>
      <c r="J27" s="22"/>
      <c r="K27" s="22"/>
      <c r="L27" s="22"/>
      <c r="M27" s="22"/>
      <c r="N27" s="22"/>
      <c r="O27" s="22"/>
      <c r="P27" s="22"/>
    </row>
    <row r="28" spans="1:16" ht="16.5" customHeight="1" x14ac:dyDescent="0.2">
      <c r="A28" s="22"/>
      <c r="B28" s="22"/>
      <c r="C28" s="22"/>
      <c r="D28" s="22"/>
      <c r="E28" s="22"/>
      <c r="F28" s="22"/>
      <c r="G28" s="22"/>
      <c r="H28" s="22"/>
      <c r="I28" s="22"/>
      <c r="J28" s="22"/>
      <c r="K28" s="22"/>
      <c r="L28" s="22"/>
      <c r="M28" s="22"/>
      <c r="N28" s="22"/>
      <c r="O28" s="22"/>
      <c r="P28" s="22"/>
    </row>
    <row r="29" spans="1:16" ht="16.5" customHeight="1" x14ac:dyDescent="0.2">
      <c r="A29" s="22"/>
      <c r="B29" s="22"/>
      <c r="C29" s="22"/>
      <c r="D29" s="22"/>
      <c r="E29" s="22"/>
      <c r="F29" s="22"/>
      <c r="G29" s="22"/>
      <c r="H29" s="22"/>
      <c r="I29" s="22"/>
      <c r="J29" s="22"/>
      <c r="K29" s="22"/>
      <c r="L29" s="22"/>
      <c r="M29" s="22"/>
      <c r="N29" s="22"/>
      <c r="O29" s="22"/>
      <c r="P29" s="22"/>
    </row>
    <row r="30" spans="1:16" ht="16.5" customHeight="1" x14ac:dyDescent="0.2">
      <c r="A30" s="22"/>
      <c r="B30" s="22"/>
      <c r="C30" s="22"/>
      <c r="D30" s="22"/>
      <c r="E30" s="22"/>
      <c r="F30" s="22"/>
      <c r="G30" s="22"/>
      <c r="H30" s="22"/>
      <c r="I30" s="22"/>
      <c r="J30" s="22"/>
      <c r="K30" s="22"/>
      <c r="L30" s="22"/>
      <c r="M30" s="22"/>
      <c r="N30" s="22"/>
      <c r="O30" s="22"/>
      <c r="P30" s="22"/>
    </row>
    <row r="31" spans="1:16" ht="16.5" customHeight="1" x14ac:dyDescent="0.2">
      <c r="A31" s="22"/>
      <c r="B31" s="22"/>
      <c r="C31" s="22"/>
      <c r="D31" s="22"/>
      <c r="E31" s="22"/>
      <c r="F31" s="22"/>
      <c r="G31" s="22"/>
      <c r="H31" s="22"/>
      <c r="I31" s="22"/>
      <c r="J31" s="22"/>
      <c r="K31" s="22"/>
      <c r="L31" s="22"/>
      <c r="M31" s="22"/>
      <c r="N31" s="22"/>
      <c r="O31" s="22"/>
      <c r="P31" s="22"/>
    </row>
    <row r="32" spans="1:16" ht="31.5" customHeight="1" thickBot="1" x14ac:dyDescent="0.25">
      <c r="A32" s="22"/>
      <c r="B32" s="22"/>
      <c r="C32" s="22"/>
      <c r="D32" s="22"/>
      <c r="E32" s="22"/>
      <c r="F32" s="22"/>
      <c r="G32" s="22"/>
      <c r="H32" s="22"/>
      <c r="I32" s="22"/>
      <c r="J32" s="24" t="s">
        <v>456</v>
      </c>
      <c r="K32" s="22"/>
      <c r="L32" s="22"/>
      <c r="M32" s="22"/>
      <c r="N32" s="22"/>
      <c r="O32" s="22"/>
      <c r="P32" s="22"/>
    </row>
    <row r="33" spans="1:16" ht="39" customHeight="1" thickBot="1" x14ac:dyDescent="0.3">
      <c r="A33" s="22"/>
      <c r="B33" s="25" t="s">
        <v>470</v>
      </c>
      <c r="C33" s="26"/>
      <c r="D33" s="26"/>
      <c r="E33" s="27" t="s">
        <v>457</v>
      </c>
      <c r="F33" s="28" t="s">
        <v>458</v>
      </c>
      <c r="G33" s="29" t="s">
        <v>459</v>
      </c>
      <c r="H33" s="29" t="s">
        <v>460</v>
      </c>
      <c r="I33" s="29" t="s">
        <v>461</v>
      </c>
      <c r="J33" s="30" t="s">
        <v>462</v>
      </c>
      <c r="K33" s="22"/>
      <c r="L33" s="22"/>
      <c r="M33" s="22"/>
      <c r="N33" s="22"/>
      <c r="O33" s="22"/>
      <c r="P33" s="22"/>
    </row>
    <row r="34" spans="1:16" ht="39" customHeight="1" x14ac:dyDescent="0.2">
      <c r="A34" s="22"/>
      <c r="B34" s="31"/>
      <c r="C34" s="1136" t="s">
        <v>471</v>
      </c>
      <c r="D34" s="1136"/>
      <c r="E34" s="1137"/>
      <c r="F34" s="32">
        <v>6.39</v>
      </c>
      <c r="G34" s="33">
        <v>9.43</v>
      </c>
      <c r="H34" s="33">
        <v>8.25</v>
      </c>
      <c r="I34" s="33">
        <v>7.01</v>
      </c>
      <c r="J34" s="34">
        <v>8.68</v>
      </c>
      <c r="K34" s="22"/>
      <c r="L34" s="22"/>
      <c r="M34" s="22"/>
      <c r="N34" s="22"/>
      <c r="O34" s="22"/>
      <c r="P34" s="22"/>
    </row>
    <row r="35" spans="1:16" ht="39" customHeight="1" x14ac:dyDescent="0.2">
      <c r="A35" s="22"/>
      <c r="B35" s="35"/>
      <c r="C35" s="1132" t="s">
        <v>472</v>
      </c>
      <c r="D35" s="1132"/>
      <c r="E35" s="1133"/>
      <c r="F35" s="36">
        <v>12.47</v>
      </c>
      <c r="G35" s="37">
        <v>12.09</v>
      </c>
      <c r="H35" s="37">
        <v>10.9</v>
      </c>
      <c r="I35" s="37">
        <v>9.65</v>
      </c>
      <c r="J35" s="38">
        <v>5.8</v>
      </c>
      <c r="K35" s="22"/>
      <c r="L35" s="22"/>
      <c r="M35" s="22"/>
      <c r="N35" s="22"/>
      <c r="O35" s="22"/>
      <c r="P35" s="22"/>
    </row>
    <row r="36" spans="1:16" ht="39" customHeight="1" x14ac:dyDescent="0.2">
      <c r="A36" s="22"/>
      <c r="B36" s="35"/>
      <c r="C36" s="1132" t="s">
        <v>473</v>
      </c>
      <c r="D36" s="1132"/>
      <c r="E36" s="1133"/>
      <c r="F36" s="36">
        <v>5.21</v>
      </c>
      <c r="G36" s="37">
        <v>4.8600000000000003</v>
      </c>
      <c r="H36" s="37">
        <v>4.42</v>
      </c>
      <c r="I36" s="37">
        <v>4.03</v>
      </c>
      <c r="J36" s="38">
        <v>4.34</v>
      </c>
      <c r="K36" s="22"/>
      <c r="L36" s="22"/>
      <c r="M36" s="22"/>
      <c r="N36" s="22"/>
      <c r="O36" s="22"/>
      <c r="P36" s="22"/>
    </row>
    <row r="37" spans="1:16" ht="39" customHeight="1" x14ac:dyDescent="0.2">
      <c r="A37" s="22"/>
      <c r="B37" s="35"/>
      <c r="C37" s="1132" t="s">
        <v>474</v>
      </c>
      <c r="D37" s="1132"/>
      <c r="E37" s="1133"/>
      <c r="F37" s="36" t="s">
        <v>419</v>
      </c>
      <c r="G37" s="37" t="s">
        <v>419</v>
      </c>
      <c r="H37" s="37" t="s">
        <v>419</v>
      </c>
      <c r="I37" s="37">
        <v>2.42</v>
      </c>
      <c r="J37" s="38">
        <v>2.99</v>
      </c>
      <c r="K37" s="22"/>
      <c r="L37" s="22"/>
      <c r="M37" s="22"/>
      <c r="N37" s="22"/>
      <c r="O37" s="22"/>
      <c r="P37" s="22"/>
    </row>
    <row r="38" spans="1:16" ht="39" customHeight="1" x14ac:dyDescent="0.2">
      <c r="A38" s="22"/>
      <c r="B38" s="35"/>
      <c r="C38" s="1132" t="s">
        <v>475</v>
      </c>
      <c r="D38" s="1132"/>
      <c r="E38" s="1133"/>
      <c r="F38" s="36">
        <v>0.76</v>
      </c>
      <c r="G38" s="37">
        <v>0.89</v>
      </c>
      <c r="H38" s="37">
        <v>0.97</v>
      </c>
      <c r="I38" s="37">
        <v>1.04</v>
      </c>
      <c r="J38" s="38">
        <v>1.54</v>
      </c>
      <c r="K38" s="22"/>
      <c r="L38" s="22"/>
      <c r="M38" s="22"/>
      <c r="N38" s="22"/>
      <c r="O38" s="22"/>
      <c r="P38" s="22"/>
    </row>
    <row r="39" spans="1:16" ht="39" customHeight="1" x14ac:dyDescent="0.2">
      <c r="A39" s="22"/>
      <c r="B39" s="35"/>
      <c r="C39" s="1132" t="s">
        <v>476</v>
      </c>
      <c r="D39" s="1132"/>
      <c r="E39" s="1133"/>
      <c r="F39" s="36">
        <v>0.63</v>
      </c>
      <c r="G39" s="37">
        <v>0.65</v>
      </c>
      <c r="H39" s="37">
        <v>0.72</v>
      </c>
      <c r="I39" s="37">
        <v>0.77</v>
      </c>
      <c r="J39" s="38">
        <v>0.81</v>
      </c>
      <c r="K39" s="22"/>
      <c r="L39" s="22"/>
      <c r="M39" s="22"/>
      <c r="N39" s="22"/>
      <c r="O39" s="22"/>
      <c r="P39" s="22"/>
    </row>
    <row r="40" spans="1:16" ht="39" customHeight="1" x14ac:dyDescent="0.2">
      <c r="A40" s="22"/>
      <c r="B40" s="35"/>
      <c r="C40" s="1132" t="s">
        <v>477</v>
      </c>
      <c r="D40" s="1132"/>
      <c r="E40" s="1133"/>
      <c r="F40" s="36">
        <v>0.36</v>
      </c>
      <c r="G40" s="37">
        <v>1.05</v>
      </c>
      <c r="H40" s="37">
        <v>1.57</v>
      </c>
      <c r="I40" s="37">
        <v>1.03</v>
      </c>
      <c r="J40" s="38">
        <v>0.68</v>
      </c>
      <c r="K40" s="22"/>
      <c r="L40" s="22"/>
      <c r="M40" s="22"/>
      <c r="N40" s="22"/>
      <c r="O40" s="22"/>
      <c r="P40" s="22"/>
    </row>
    <row r="41" spans="1:16" ht="39" customHeight="1" x14ac:dyDescent="0.2">
      <c r="A41" s="22"/>
      <c r="B41" s="35"/>
      <c r="C41" s="1132" t="s">
        <v>478</v>
      </c>
      <c r="D41" s="1132"/>
      <c r="E41" s="1133"/>
      <c r="F41" s="36">
        <v>0.11</v>
      </c>
      <c r="G41" s="37">
        <v>0.14000000000000001</v>
      </c>
      <c r="H41" s="37">
        <v>0.13</v>
      </c>
      <c r="I41" s="37">
        <v>0.08</v>
      </c>
      <c r="J41" s="38">
        <v>0.1</v>
      </c>
      <c r="K41" s="22"/>
      <c r="L41" s="22"/>
      <c r="M41" s="22"/>
      <c r="N41" s="22"/>
      <c r="O41" s="22"/>
      <c r="P41" s="22"/>
    </row>
    <row r="42" spans="1:16" ht="39" customHeight="1" x14ac:dyDescent="0.2">
      <c r="A42" s="22"/>
      <c r="B42" s="39"/>
      <c r="C42" s="1132" t="s">
        <v>479</v>
      </c>
      <c r="D42" s="1132"/>
      <c r="E42" s="1133"/>
      <c r="F42" s="36" t="s">
        <v>419</v>
      </c>
      <c r="G42" s="37" t="s">
        <v>419</v>
      </c>
      <c r="H42" s="37" t="s">
        <v>419</v>
      </c>
      <c r="I42" s="37" t="s">
        <v>419</v>
      </c>
      <c r="J42" s="38" t="s">
        <v>419</v>
      </c>
      <c r="K42" s="22"/>
      <c r="L42" s="22"/>
      <c r="M42" s="22"/>
      <c r="N42" s="22"/>
      <c r="O42" s="22"/>
      <c r="P42" s="22"/>
    </row>
    <row r="43" spans="1:16" ht="39" customHeight="1" thickBot="1" x14ac:dyDescent="0.25">
      <c r="A43" s="22"/>
      <c r="B43" s="40"/>
      <c r="C43" s="1134" t="s">
        <v>480</v>
      </c>
      <c r="D43" s="1134"/>
      <c r="E43" s="1135"/>
      <c r="F43" s="41">
        <v>1.72</v>
      </c>
      <c r="G43" s="42">
        <v>1.9</v>
      </c>
      <c r="H43" s="42">
        <v>2.41</v>
      </c>
      <c r="I43" s="42">
        <v>0.1</v>
      </c>
      <c r="J43" s="43">
        <v>0.08</v>
      </c>
      <c r="K43" s="22"/>
      <c r="L43" s="22"/>
      <c r="M43" s="22"/>
      <c r="N43" s="22"/>
      <c r="O43" s="22"/>
      <c r="P43" s="22"/>
    </row>
    <row r="44" spans="1:16" ht="39" customHeight="1" x14ac:dyDescent="0.2">
      <c r="A44" s="22"/>
      <c r="B44" s="44"/>
      <c r="C44" s="45"/>
      <c r="D44" s="45"/>
      <c r="E44" s="45"/>
      <c r="F44" s="22"/>
      <c r="G44" s="22"/>
      <c r="H44" s="22"/>
      <c r="I44" s="22"/>
      <c r="J44" s="22"/>
      <c r="K44" s="22"/>
      <c r="L44" s="22"/>
      <c r="M44" s="22"/>
      <c r="N44" s="22"/>
      <c r="O44" s="22"/>
      <c r="P44" s="22"/>
    </row>
    <row r="45" spans="1:16" ht="16.5" x14ac:dyDescent="0.2">
      <c r="A45" s="22"/>
      <c r="B45" s="22"/>
      <c r="C45" s="22"/>
      <c r="D45" s="22"/>
      <c r="E45" s="22"/>
      <c r="F45" s="22"/>
      <c r="G45" s="22"/>
      <c r="H45" s="22"/>
      <c r="I45" s="22"/>
      <c r="J45" s="22"/>
      <c r="K45" s="22"/>
      <c r="L45" s="22"/>
      <c r="M45" s="22"/>
      <c r="N45" s="22"/>
      <c r="O45" s="22"/>
      <c r="P45" s="22"/>
    </row>
    <row r="49" s="23" customFormat="1" ht="13.5" hidden="1" customHeight="1" x14ac:dyDescent="0.2"/>
    <row r="50" s="23" customFormat="1" ht="13.5" hidden="1" customHeight="1" x14ac:dyDescent="0.2"/>
  </sheetData>
  <sheetProtection algorithmName="SHA-512" hashValue="WwjFK7J566h8Bz/sH2Q71xdZThF43TL7HoOXEM/YLWNUU+3YDLXXGGTG9te9Rn7hixBVS//SwSC2Rq8LUxsnGQ==" saltValue="6xNj3Ccn8M+I5J6O1Bqf5w==" spinCount="100000" sheet="1" objects="1" scenarios="1"/>
  <mergeCells count="10">
    <mergeCell ref="C40:E40"/>
    <mergeCell ref="C41:E41"/>
    <mergeCell ref="C42:E42"/>
    <mergeCell ref="C43:E43"/>
    <mergeCell ref="C34:E34"/>
    <mergeCell ref="C35:E35"/>
    <mergeCell ref="C36:E36"/>
    <mergeCell ref="C37:E37"/>
    <mergeCell ref="C38:E38"/>
    <mergeCell ref="C39:E39"/>
  </mergeCells>
  <phoneticPr fontId="2"/>
  <printOptions horizontalCentered="1"/>
  <pageMargins left="0" right="0" top="0.19685039370078741" bottom="0" header="0" footer="0"/>
  <pageSetup paperSize="9" scale="62" orientation="landscape" horizontalDpi="300" verticalDpi="300" r:id="rId1"/>
  <headerFooter alignWithMargins="0">
    <oddFooter>&amp;C&amp;P/&amp;N</oddFooter>
  </headerFooter>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codeName="MasterSheet6">
    <pageSetUpPr fitToPage="1"/>
  </sheetPr>
  <dimension ref="A1:U64"/>
  <sheetViews>
    <sheetView showGridLines="0" zoomScale="70" zoomScaleNormal="70" zoomScaleSheetLayoutView="55" workbookViewId="0"/>
  </sheetViews>
  <sheetFormatPr defaultColWidth="0" defaultRowHeight="12.65" customHeight="1" zeroHeight="1" x14ac:dyDescent="0.2"/>
  <cols>
    <col min="1" max="1" width="6.54296875" style="47" customWidth="1"/>
    <col min="2" max="3" width="10.90625" style="47" customWidth="1"/>
    <col min="4" max="4" width="10" style="47" customWidth="1"/>
    <col min="5" max="10" width="11" style="47" customWidth="1"/>
    <col min="11" max="15" width="13.08984375" style="47" customWidth="1"/>
    <col min="16" max="21" width="11.453125" style="47" customWidth="1"/>
    <col min="22" max="16384" width="0" style="47" hidden="1"/>
  </cols>
  <sheetData>
    <row r="1" spans="1:21" ht="13.5" customHeight="1" x14ac:dyDescent="0.2">
      <c r="A1" s="46"/>
      <c r="B1" s="46"/>
      <c r="C1" s="46"/>
      <c r="D1" s="46"/>
      <c r="E1" s="46"/>
      <c r="F1" s="46"/>
      <c r="G1" s="46"/>
      <c r="H1" s="46"/>
      <c r="I1" s="46"/>
      <c r="J1" s="46"/>
      <c r="K1" s="46"/>
      <c r="L1" s="46"/>
      <c r="M1" s="46"/>
      <c r="N1" s="46"/>
      <c r="O1" s="46"/>
      <c r="P1" s="46"/>
      <c r="Q1" s="46"/>
      <c r="R1" s="46"/>
      <c r="S1" s="46"/>
      <c r="T1" s="46"/>
      <c r="U1" s="46"/>
    </row>
    <row r="2" spans="1:21" ht="13.5" customHeight="1" x14ac:dyDescent="0.2">
      <c r="A2" s="46"/>
      <c r="B2" s="46"/>
      <c r="C2" s="46"/>
      <c r="D2" s="46"/>
      <c r="E2" s="46"/>
      <c r="F2" s="46"/>
      <c r="G2" s="46"/>
      <c r="H2" s="46"/>
      <c r="I2" s="46"/>
      <c r="J2" s="46"/>
      <c r="K2" s="46"/>
      <c r="L2" s="46"/>
      <c r="M2" s="46"/>
      <c r="N2" s="46"/>
      <c r="O2" s="46"/>
      <c r="P2" s="46"/>
      <c r="Q2" s="46"/>
      <c r="R2" s="46"/>
      <c r="S2" s="46"/>
      <c r="T2" s="46"/>
      <c r="U2" s="46"/>
    </row>
    <row r="3" spans="1:21" ht="13.5" customHeight="1" x14ac:dyDescent="0.2">
      <c r="A3" s="46"/>
      <c r="B3" s="46"/>
      <c r="C3" s="46"/>
      <c r="D3" s="46"/>
      <c r="E3" s="46"/>
      <c r="F3" s="46"/>
      <c r="G3" s="46"/>
      <c r="H3" s="46"/>
      <c r="I3" s="46"/>
      <c r="J3" s="46"/>
      <c r="K3" s="46"/>
      <c r="L3" s="46"/>
      <c r="M3" s="46"/>
      <c r="N3" s="46"/>
      <c r="O3" s="46"/>
      <c r="P3" s="46"/>
      <c r="Q3" s="46"/>
      <c r="R3" s="46"/>
      <c r="S3" s="46"/>
      <c r="T3" s="46"/>
      <c r="U3" s="46"/>
    </row>
    <row r="4" spans="1:21" ht="13.5" customHeight="1" x14ac:dyDescent="0.2">
      <c r="A4" s="46"/>
      <c r="B4" s="46"/>
      <c r="C4" s="46"/>
      <c r="D4" s="46"/>
      <c r="E4" s="46"/>
      <c r="F4" s="46"/>
      <c r="G4" s="46"/>
      <c r="H4" s="46"/>
      <c r="I4" s="46"/>
      <c r="J4" s="46"/>
      <c r="K4" s="46"/>
      <c r="L4" s="46"/>
      <c r="M4" s="46"/>
      <c r="N4" s="46"/>
      <c r="O4" s="46"/>
      <c r="P4" s="46"/>
      <c r="Q4" s="46"/>
      <c r="R4" s="46"/>
      <c r="S4" s="46"/>
      <c r="T4" s="46"/>
      <c r="U4" s="46"/>
    </row>
    <row r="5" spans="1:21" ht="13.5" customHeight="1" x14ac:dyDescent="0.2">
      <c r="A5" s="46"/>
      <c r="B5" s="46"/>
      <c r="C5" s="46"/>
      <c r="D5" s="46"/>
      <c r="E5" s="46"/>
      <c r="F5" s="46"/>
      <c r="G5" s="46"/>
      <c r="H5" s="46"/>
      <c r="I5" s="46"/>
      <c r="J5" s="46"/>
      <c r="K5" s="46"/>
      <c r="L5" s="46"/>
      <c r="M5" s="46"/>
      <c r="N5" s="46"/>
      <c r="O5" s="46"/>
      <c r="P5" s="46"/>
      <c r="Q5" s="46"/>
      <c r="R5" s="46"/>
      <c r="S5" s="46"/>
      <c r="T5" s="46"/>
      <c r="U5" s="46"/>
    </row>
    <row r="6" spans="1:21" ht="13.5" customHeight="1" x14ac:dyDescent="0.2">
      <c r="A6" s="46"/>
      <c r="B6" s="46"/>
      <c r="C6" s="46"/>
      <c r="D6" s="46"/>
      <c r="E6" s="46"/>
      <c r="F6" s="46"/>
      <c r="G6" s="46"/>
      <c r="H6" s="46"/>
      <c r="I6" s="46"/>
      <c r="J6" s="46"/>
      <c r="K6" s="46"/>
      <c r="L6" s="46"/>
      <c r="M6" s="46"/>
      <c r="N6" s="46"/>
      <c r="O6" s="46"/>
      <c r="P6" s="46"/>
      <c r="Q6" s="46"/>
      <c r="R6" s="46"/>
      <c r="S6" s="46"/>
      <c r="T6" s="46"/>
      <c r="U6" s="46"/>
    </row>
    <row r="7" spans="1:21" ht="13.5" customHeight="1" x14ac:dyDescent="0.2">
      <c r="A7" s="46"/>
      <c r="B7" s="46"/>
      <c r="C7" s="46"/>
      <c r="D7" s="46"/>
      <c r="E7" s="46"/>
      <c r="F7" s="46"/>
      <c r="G7" s="46"/>
      <c r="H7" s="46"/>
      <c r="I7" s="46"/>
      <c r="J7" s="46"/>
      <c r="K7" s="46"/>
      <c r="L7" s="46"/>
      <c r="M7" s="46"/>
      <c r="N7" s="46"/>
      <c r="O7" s="46"/>
      <c r="P7" s="46"/>
      <c r="Q7" s="46"/>
      <c r="R7" s="46"/>
      <c r="S7" s="46"/>
      <c r="T7" s="46"/>
      <c r="U7" s="46"/>
    </row>
    <row r="8" spans="1:21" ht="13.5" customHeight="1" x14ac:dyDescent="0.2">
      <c r="A8" s="46"/>
      <c r="B8" s="46"/>
      <c r="C8" s="46"/>
      <c r="D8" s="46"/>
      <c r="E8" s="46"/>
      <c r="F8" s="46"/>
      <c r="G8" s="46"/>
      <c r="H8" s="46"/>
      <c r="I8" s="46"/>
      <c r="J8" s="46"/>
      <c r="K8" s="46"/>
      <c r="L8" s="46"/>
      <c r="M8" s="46"/>
      <c r="N8" s="46"/>
      <c r="O8" s="46"/>
      <c r="P8" s="46"/>
      <c r="Q8" s="46"/>
      <c r="R8" s="46"/>
      <c r="S8" s="46"/>
      <c r="T8" s="46"/>
      <c r="U8" s="46"/>
    </row>
    <row r="9" spans="1:21" ht="13.5" customHeight="1" x14ac:dyDescent="0.2">
      <c r="A9" s="46"/>
      <c r="B9" s="46"/>
      <c r="C9" s="46"/>
      <c r="D9" s="46"/>
      <c r="E9" s="46"/>
      <c r="F9" s="46"/>
      <c r="G9" s="46"/>
      <c r="H9" s="46"/>
      <c r="I9" s="46"/>
      <c r="J9" s="46"/>
      <c r="K9" s="46"/>
      <c r="L9" s="46"/>
      <c r="M9" s="46"/>
      <c r="N9" s="46"/>
      <c r="O9" s="46"/>
      <c r="P9" s="46"/>
      <c r="Q9" s="46"/>
      <c r="R9" s="46"/>
      <c r="S9" s="46"/>
      <c r="T9" s="46"/>
      <c r="U9" s="46"/>
    </row>
    <row r="10" spans="1:21" ht="13.5" customHeight="1" x14ac:dyDescent="0.2">
      <c r="A10" s="46"/>
      <c r="B10" s="46"/>
      <c r="C10" s="46"/>
      <c r="D10" s="46"/>
      <c r="E10" s="46"/>
      <c r="F10" s="46"/>
      <c r="G10" s="46"/>
      <c r="H10" s="46"/>
      <c r="I10" s="46"/>
      <c r="J10" s="46"/>
      <c r="K10" s="46"/>
      <c r="L10" s="46"/>
      <c r="M10" s="46"/>
      <c r="N10" s="46"/>
      <c r="O10" s="46"/>
      <c r="P10" s="46"/>
      <c r="Q10" s="46"/>
      <c r="R10" s="46"/>
      <c r="S10" s="46"/>
      <c r="T10" s="46"/>
      <c r="U10" s="46"/>
    </row>
    <row r="11" spans="1:21" ht="13.5" customHeight="1" x14ac:dyDescent="0.2">
      <c r="A11" s="46"/>
      <c r="B11" s="46"/>
      <c r="C11" s="46"/>
      <c r="D11" s="46"/>
      <c r="E11" s="46"/>
      <c r="F11" s="46"/>
      <c r="G11" s="46"/>
      <c r="H11" s="46"/>
      <c r="I11" s="46"/>
      <c r="J11" s="46"/>
      <c r="K11" s="46"/>
      <c r="L11" s="46"/>
      <c r="M11" s="46"/>
      <c r="N11" s="46"/>
      <c r="O11" s="46"/>
      <c r="P11" s="46"/>
      <c r="Q11" s="46"/>
      <c r="R11" s="46"/>
      <c r="S11" s="46"/>
      <c r="T11" s="46"/>
      <c r="U11" s="46"/>
    </row>
    <row r="12" spans="1:21" ht="13.5" customHeight="1" x14ac:dyDescent="0.2">
      <c r="A12" s="46"/>
      <c r="B12" s="46"/>
      <c r="C12" s="46"/>
      <c r="D12" s="46"/>
      <c r="E12" s="46"/>
      <c r="F12" s="46"/>
      <c r="G12" s="46"/>
      <c r="H12" s="46"/>
      <c r="I12" s="46"/>
      <c r="J12" s="46"/>
      <c r="K12" s="46"/>
      <c r="L12" s="46"/>
      <c r="M12" s="46"/>
      <c r="N12" s="46"/>
      <c r="O12" s="46"/>
      <c r="P12" s="46"/>
      <c r="Q12" s="46"/>
      <c r="R12" s="46"/>
      <c r="S12" s="46"/>
      <c r="T12" s="46"/>
      <c r="U12" s="46"/>
    </row>
    <row r="13" spans="1:21" ht="13.5" customHeight="1" x14ac:dyDescent="0.2">
      <c r="A13" s="46"/>
      <c r="B13" s="46"/>
      <c r="C13" s="46"/>
      <c r="D13" s="46"/>
      <c r="E13" s="46"/>
      <c r="F13" s="46"/>
      <c r="G13" s="46"/>
      <c r="H13" s="46"/>
      <c r="I13" s="46"/>
      <c r="J13" s="46"/>
      <c r="K13" s="46"/>
      <c r="L13" s="46"/>
      <c r="M13" s="46"/>
      <c r="N13" s="46"/>
      <c r="O13" s="46"/>
      <c r="P13" s="46"/>
      <c r="Q13" s="46"/>
      <c r="R13" s="46"/>
      <c r="S13" s="46"/>
      <c r="T13" s="46"/>
      <c r="U13" s="46"/>
    </row>
    <row r="14" spans="1:21" ht="13.5" customHeight="1" x14ac:dyDescent="0.2">
      <c r="A14" s="46"/>
      <c r="B14" s="46"/>
      <c r="C14" s="46"/>
      <c r="D14" s="46"/>
      <c r="E14" s="46"/>
      <c r="F14" s="46"/>
      <c r="G14" s="46"/>
      <c r="H14" s="46"/>
      <c r="I14" s="46"/>
      <c r="J14" s="46"/>
      <c r="K14" s="46"/>
      <c r="L14" s="46"/>
      <c r="M14" s="46"/>
      <c r="N14" s="46"/>
      <c r="O14" s="46"/>
      <c r="P14" s="46"/>
      <c r="Q14" s="46"/>
      <c r="R14" s="46"/>
      <c r="S14" s="46"/>
      <c r="T14" s="46"/>
      <c r="U14" s="46"/>
    </row>
    <row r="15" spans="1:21" ht="13.5" customHeight="1" x14ac:dyDescent="0.2">
      <c r="A15" s="46"/>
      <c r="B15" s="46"/>
      <c r="C15" s="46"/>
      <c r="D15" s="46"/>
      <c r="E15" s="46"/>
      <c r="F15" s="46"/>
      <c r="G15" s="46"/>
      <c r="H15" s="46"/>
      <c r="I15" s="46"/>
      <c r="J15" s="46"/>
      <c r="K15" s="46"/>
      <c r="L15" s="46"/>
      <c r="M15" s="46"/>
      <c r="N15" s="46"/>
      <c r="O15" s="46"/>
      <c r="P15" s="46"/>
      <c r="Q15" s="46"/>
      <c r="R15" s="46"/>
      <c r="S15" s="46"/>
      <c r="T15" s="46"/>
      <c r="U15" s="46"/>
    </row>
    <row r="16" spans="1:21" ht="13.5" customHeight="1" x14ac:dyDescent="0.2">
      <c r="A16" s="46"/>
      <c r="B16" s="46"/>
      <c r="C16" s="46"/>
      <c r="D16" s="46"/>
      <c r="E16" s="46"/>
      <c r="F16" s="46"/>
      <c r="G16" s="46"/>
      <c r="H16" s="46"/>
      <c r="I16" s="46"/>
      <c r="J16" s="46"/>
      <c r="K16" s="46"/>
      <c r="L16" s="46"/>
      <c r="M16" s="46"/>
      <c r="N16" s="46"/>
      <c r="O16" s="46"/>
      <c r="P16" s="46"/>
      <c r="Q16" s="46"/>
      <c r="R16" s="46"/>
      <c r="S16" s="46"/>
      <c r="T16" s="46"/>
      <c r="U16" s="46"/>
    </row>
    <row r="17" spans="1:21" ht="13.5" customHeight="1" x14ac:dyDescent="0.2">
      <c r="A17" s="46"/>
      <c r="B17" s="46"/>
      <c r="C17" s="46"/>
      <c r="D17" s="46"/>
      <c r="E17" s="46"/>
      <c r="F17" s="46"/>
      <c r="G17" s="46"/>
      <c r="H17" s="46"/>
      <c r="I17" s="46"/>
      <c r="J17" s="46"/>
      <c r="K17" s="46"/>
      <c r="L17" s="46"/>
      <c r="M17" s="46"/>
      <c r="N17" s="46"/>
      <c r="O17" s="46"/>
      <c r="P17" s="46"/>
      <c r="Q17" s="46"/>
      <c r="R17" s="46"/>
      <c r="S17" s="46"/>
      <c r="T17" s="46"/>
      <c r="U17" s="46"/>
    </row>
    <row r="18" spans="1:21" ht="13.5" customHeight="1" x14ac:dyDescent="0.2">
      <c r="A18" s="46"/>
      <c r="B18" s="46"/>
      <c r="C18" s="46"/>
      <c r="D18" s="46"/>
      <c r="E18" s="46"/>
      <c r="F18" s="46"/>
      <c r="G18" s="46"/>
      <c r="H18" s="46"/>
      <c r="I18" s="46"/>
      <c r="J18" s="46"/>
      <c r="K18" s="46"/>
      <c r="L18" s="46"/>
      <c r="M18" s="46"/>
      <c r="N18" s="46"/>
      <c r="O18" s="46"/>
      <c r="P18" s="46"/>
      <c r="Q18" s="46"/>
      <c r="R18" s="46"/>
      <c r="S18" s="46"/>
      <c r="T18" s="46"/>
      <c r="U18" s="46"/>
    </row>
    <row r="19" spans="1:21" ht="13.5" customHeight="1" x14ac:dyDescent="0.2">
      <c r="A19" s="46"/>
      <c r="B19" s="46"/>
      <c r="C19" s="46"/>
      <c r="D19" s="46"/>
      <c r="E19" s="46"/>
      <c r="F19" s="46"/>
      <c r="G19" s="46"/>
      <c r="H19" s="46"/>
      <c r="I19" s="46"/>
      <c r="J19" s="46"/>
      <c r="K19" s="46"/>
      <c r="L19" s="46"/>
      <c r="M19" s="46"/>
      <c r="N19" s="46"/>
      <c r="O19" s="46"/>
      <c r="P19" s="46"/>
      <c r="Q19" s="46"/>
      <c r="R19" s="46"/>
      <c r="S19" s="46"/>
      <c r="T19" s="46"/>
      <c r="U19" s="46"/>
    </row>
    <row r="20" spans="1:21" ht="13.5" customHeight="1" x14ac:dyDescent="0.2">
      <c r="A20" s="46"/>
      <c r="B20" s="46"/>
      <c r="C20" s="46"/>
      <c r="D20" s="46"/>
      <c r="E20" s="46"/>
      <c r="F20" s="46"/>
      <c r="G20" s="46"/>
      <c r="H20" s="46"/>
      <c r="I20" s="46"/>
      <c r="J20" s="46"/>
      <c r="K20" s="46"/>
      <c r="L20" s="46"/>
      <c r="M20" s="46"/>
      <c r="N20" s="46"/>
      <c r="O20" s="46"/>
      <c r="P20" s="46"/>
      <c r="Q20" s="46"/>
      <c r="R20" s="46"/>
      <c r="S20" s="46"/>
      <c r="T20" s="46"/>
      <c r="U20" s="46"/>
    </row>
    <row r="21" spans="1:21" ht="13.5" customHeight="1" x14ac:dyDescent="0.2">
      <c r="A21" s="46"/>
      <c r="B21" s="46"/>
      <c r="C21" s="46"/>
      <c r="D21" s="46"/>
      <c r="E21" s="46"/>
      <c r="F21" s="46"/>
      <c r="G21" s="46"/>
      <c r="H21" s="46"/>
      <c r="I21" s="46"/>
      <c r="J21" s="46"/>
      <c r="K21" s="46"/>
      <c r="L21" s="46"/>
      <c r="M21" s="46"/>
      <c r="N21" s="46"/>
      <c r="O21" s="46"/>
      <c r="P21" s="46"/>
      <c r="Q21" s="46"/>
      <c r="R21" s="46"/>
      <c r="S21" s="46"/>
      <c r="T21" s="46"/>
      <c r="U21" s="46"/>
    </row>
    <row r="22" spans="1:21" ht="13.5" customHeight="1" x14ac:dyDescent="0.2">
      <c r="A22" s="46"/>
      <c r="B22" s="46"/>
      <c r="C22" s="46"/>
      <c r="D22" s="46"/>
      <c r="E22" s="46"/>
      <c r="F22" s="46"/>
      <c r="G22" s="46"/>
      <c r="H22" s="46"/>
      <c r="I22" s="46"/>
      <c r="J22" s="46"/>
      <c r="K22" s="46"/>
      <c r="L22" s="46"/>
      <c r="M22" s="46"/>
      <c r="N22" s="46"/>
      <c r="O22" s="46"/>
      <c r="P22" s="46"/>
      <c r="Q22" s="46"/>
      <c r="R22" s="46"/>
      <c r="S22" s="46"/>
      <c r="T22" s="46"/>
      <c r="U22" s="46"/>
    </row>
    <row r="23" spans="1:21" ht="13.5" customHeight="1" x14ac:dyDescent="0.2">
      <c r="A23" s="46"/>
      <c r="B23" s="46"/>
      <c r="C23" s="46"/>
      <c r="D23" s="46"/>
      <c r="E23" s="46"/>
      <c r="F23" s="46"/>
      <c r="G23" s="46"/>
      <c r="H23" s="46"/>
      <c r="I23" s="46"/>
      <c r="J23" s="46"/>
      <c r="K23" s="46"/>
      <c r="L23" s="46"/>
      <c r="M23" s="46"/>
      <c r="N23" s="46"/>
      <c r="O23" s="46"/>
      <c r="P23" s="46"/>
      <c r="Q23" s="46"/>
      <c r="R23" s="46"/>
      <c r="S23" s="46"/>
      <c r="T23" s="46"/>
      <c r="U23" s="46"/>
    </row>
    <row r="24" spans="1:21" ht="13.5" customHeight="1" x14ac:dyDescent="0.2">
      <c r="A24" s="46"/>
      <c r="B24" s="46"/>
      <c r="C24" s="46"/>
      <c r="D24" s="46"/>
      <c r="E24" s="46"/>
      <c r="F24" s="46"/>
      <c r="G24" s="46"/>
      <c r="H24" s="46"/>
      <c r="I24" s="46"/>
      <c r="J24" s="46"/>
      <c r="K24" s="46"/>
      <c r="L24" s="46"/>
      <c r="M24" s="46"/>
      <c r="N24" s="46"/>
      <c r="O24" s="46"/>
      <c r="P24" s="46"/>
      <c r="Q24" s="46"/>
      <c r="R24" s="46"/>
      <c r="S24" s="46"/>
      <c r="T24" s="46"/>
      <c r="U24" s="46"/>
    </row>
    <row r="25" spans="1:21" ht="13.5" customHeight="1" x14ac:dyDescent="0.2">
      <c r="A25" s="46"/>
      <c r="B25" s="46"/>
      <c r="C25" s="46"/>
      <c r="D25" s="46"/>
      <c r="E25" s="46"/>
      <c r="F25" s="46"/>
      <c r="G25" s="46"/>
      <c r="H25" s="46"/>
      <c r="I25" s="46"/>
      <c r="J25" s="46"/>
      <c r="K25" s="46"/>
      <c r="L25" s="46"/>
      <c r="M25" s="46"/>
      <c r="N25" s="46"/>
      <c r="O25" s="46"/>
      <c r="P25" s="46"/>
      <c r="Q25" s="46"/>
      <c r="R25" s="46"/>
      <c r="S25" s="46"/>
      <c r="T25" s="46"/>
      <c r="U25" s="46"/>
    </row>
    <row r="26" spans="1:21" ht="13.5" customHeight="1" x14ac:dyDescent="0.2">
      <c r="A26" s="46"/>
      <c r="B26" s="46"/>
      <c r="C26" s="46"/>
      <c r="D26" s="46"/>
      <c r="E26" s="46"/>
      <c r="F26" s="46"/>
      <c r="G26" s="46"/>
      <c r="H26" s="46"/>
      <c r="I26" s="46"/>
      <c r="J26" s="46"/>
      <c r="K26" s="46"/>
      <c r="L26" s="46"/>
      <c r="M26" s="46"/>
      <c r="N26" s="46"/>
      <c r="O26" s="46"/>
      <c r="P26" s="46"/>
      <c r="Q26" s="46"/>
      <c r="R26" s="46"/>
      <c r="S26" s="46"/>
      <c r="T26" s="46"/>
      <c r="U26" s="46"/>
    </row>
    <row r="27" spans="1:21" ht="13.5" customHeight="1" x14ac:dyDescent="0.2">
      <c r="A27" s="46"/>
      <c r="B27" s="46"/>
      <c r="C27" s="46"/>
      <c r="D27" s="46"/>
      <c r="E27" s="46"/>
      <c r="F27" s="46"/>
      <c r="G27" s="46"/>
      <c r="H27" s="46"/>
      <c r="I27" s="46"/>
      <c r="J27" s="46"/>
      <c r="K27" s="46"/>
      <c r="L27" s="46"/>
      <c r="M27" s="46"/>
      <c r="N27" s="46"/>
      <c r="O27" s="46"/>
      <c r="P27" s="46"/>
      <c r="Q27" s="46"/>
      <c r="R27" s="46"/>
      <c r="S27" s="46"/>
      <c r="T27" s="46"/>
      <c r="U27" s="46"/>
    </row>
    <row r="28" spans="1:21" ht="13.5" customHeight="1" x14ac:dyDescent="0.2">
      <c r="A28" s="46"/>
      <c r="B28" s="46"/>
      <c r="C28" s="46"/>
      <c r="D28" s="46"/>
      <c r="E28" s="46"/>
      <c r="F28" s="46"/>
      <c r="G28" s="46"/>
      <c r="H28" s="46"/>
      <c r="I28" s="46"/>
      <c r="J28" s="46"/>
      <c r="K28" s="46"/>
      <c r="L28" s="46"/>
      <c r="M28" s="46"/>
      <c r="N28" s="46"/>
      <c r="O28" s="46"/>
      <c r="P28" s="46"/>
      <c r="Q28" s="46"/>
      <c r="R28" s="46"/>
      <c r="S28" s="46"/>
      <c r="T28" s="46"/>
      <c r="U28" s="46"/>
    </row>
    <row r="29" spans="1:21" ht="13.5" customHeight="1" x14ac:dyDescent="0.2">
      <c r="A29" s="46"/>
      <c r="B29" s="46"/>
      <c r="C29" s="46"/>
      <c r="D29" s="46"/>
      <c r="E29" s="46"/>
      <c r="F29" s="46"/>
      <c r="G29" s="46"/>
      <c r="H29" s="46"/>
      <c r="I29" s="46"/>
      <c r="J29" s="46"/>
      <c r="K29" s="46"/>
      <c r="L29" s="46"/>
      <c r="M29" s="46"/>
      <c r="N29" s="46"/>
      <c r="O29" s="46"/>
      <c r="P29" s="46"/>
      <c r="Q29" s="46"/>
      <c r="R29" s="46"/>
      <c r="S29" s="46"/>
      <c r="T29" s="46"/>
      <c r="U29" s="46"/>
    </row>
    <row r="30" spans="1:21" ht="13.5" customHeight="1" x14ac:dyDescent="0.2">
      <c r="A30" s="46"/>
      <c r="B30" s="46"/>
      <c r="C30" s="46"/>
      <c r="D30" s="46"/>
      <c r="E30" s="46"/>
      <c r="F30" s="46"/>
      <c r="G30" s="46"/>
      <c r="H30" s="46"/>
      <c r="I30" s="46"/>
      <c r="J30" s="46"/>
      <c r="K30" s="46"/>
      <c r="L30" s="46"/>
      <c r="M30" s="46"/>
      <c r="N30" s="46"/>
      <c r="O30" s="46"/>
      <c r="P30" s="46"/>
      <c r="Q30" s="46"/>
      <c r="R30" s="46"/>
      <c r="S30" s="46"/>
      <c r="T30" s="46"/>
      <c r="U30" s="46"/>
    </row>
    <row r="31" spans="1:21" ht="13.5" customHeight="1" x14ac:dyDescent="0.2">
      <c r="A31" s="46"/>
      <c r="B31" s="46"/>
      <c r="C31" s="46"/>
      <c r="D31" s="46"/>
      <c r="E31" s="46"/>
      <c r="F31" s="46"/>
      <c r="G31" s="46"/>
      <c r="H31" s="46"/>
      <c r="I31" s="46"/>
      <c r="J31" s="46"/>
      <c r="K31" s="46"/>
      <c r="L31" s="46"/>
      <c r="M31" s="46"/>
      <c r="N31" s="46"/>
      <c r="O31" s="46"/>
      <c r="P31" s="46"/>
      <c r="Q31" s="46"/>
      <c r="R31" s="46"/>
      <c r="S31" s="46"/>
      <c r="T31" s="46"/>
      <c r="U31" s="46"/>
    </row>
    <row r="32" spans="1:21" ht="13.5" customHeight="1" x14ac:dyDescent="0.2">
      <c r="A32" s="46"/>
      <c r="B32" s="46"/>
      <c r="C32" s="46"/>
      <c r="D32" s="46"/>
      <c r="E32" s="46"/>
      <c r="F32" s="46"/>
      <c r="G32" s="46"/>
      <c r="H32" s="46"/>
      <c r="I32" s="46"/>
      <c r="J32" s="46"/>
      <c r="K32" s="46"/>
      <c r="L32" s="46"/>
      <c r="M32" s="46"/>
      <c r="N32" s="46"/>
      <c r="O32" s="46"/>
      <c r="P32" s="46"/>
      <c r="Q32" s="46"/>
      <c r="R32" s="46"/>
      <c r="S32" s="46"/>
      <c r="T32" s="46"/>
      <c r="U32" s="46"/>
    </row>
    <row r="33" spans="1:21" ht="13.5" customHeight="1" x14ac:dyDescent="0.2">
      <c r="A33" s="46"/>
      <c r="B33" s="46"/>
      <c r="C33" s="46"/>
      <c r="D33" s="46"/>
      <c r="E33" s="46"/>
      <c r="F33" s="46"/>
      <c r="G33" s="46"/>
      <c r="H33" s="46"/>
      <c r="I33" s="46"/>
      <c r="J33" s="46"/>
      <c r="K33" s="46"/>
      <c r="L33" s="46"/>
      <c r="M33" s="46"/>
      <c r="N33" s="46"/>
      <c r="O33" s="46"/>
      <c r="P33" s="46"/>
      <c r="Q33" s="46"/>
      <c r="R33" s="46"/>
      <c r="S33" s="46"/>
      <c r="T33" s="46"/>
      <c r="U33" s="46"/>
    </row>
    <row r="34" spans="1:21" ht="13.5" customHeight="1" x14ac:dyDescent="0.2">
      <c r="A34" s="46"/>
      <c r="B34" s="46"/>
      <c r="C34" s="46"/>
      <c r="D34" s="46"/>
      <c r="E34" s="46"/>
      <c r="F34" s="46"/>
      <c r="G34" s="46"/>
      <c r="H34" s="46"/>
      <c r="I34" s="46"/>
      <c r="J34" s="46"/>
      <c r="K34" s="46"/>
      <c r="L34" s="46"/>
      <c r="M34" s="46"/>
      <c r="N34" s="46"/>
      <c r="O34" s="46"/>
      <c r="P34" s="46"/>
      <c r="Q34" s="46"/>
      <c r="R34" s="46"/>
      <c r="S34" s="46"/>
      <c r="T34" s="46"/>
      <c r="U34" s="46"/>
    </row>
    <row r="35" spans="1:21" ht="13.5" customHeight="1" x14ac:dyDescent="0.2">
      <c r="A35" s="46"/>
      <c r="B35" s="46"/>
      <c r="C35" s="46"/>
      <c r="D35" s="46"/>
      <c r="E35" s="46"/>
      <c r="F35" s="46"/>
      <c r="G35" s="46"/>
      <c r="H35" s="46"/>
      <c r="I35" s="46"/>
      <c r="J35" s="46"/>
      <c r="K35" s="46"/>
      <c r="L35" s="46"/>
      <c r="M35" s="46"/>
      <c r="N35" s="46"/>
      <c r="O35" s="46"/>
      <c r="P35" s="46"/>
      <c r="Q35" s="46"/>
      <c r="R35" s="46"/>
      <c r="S35" s="46"/>
      <c r="T35" s="46"/>
      <c r="U35" s="46"/>
    </row>
    <row r="36" spans="1:21" ht="13.5" customHeight="1" x14ac:dyDescent="0.2">
      <c r="A36" s="46"/>
      <c r="B36" s="46"/>
      <c r="C36" s="46"/>
      <c r="D36" s="46"/>
      <c r="E36" s="46"/>
      <c r="F36" s="46"/>
      <c r="G36" s="46"/>
      <c r="H36" s="46"/>
      <c r="I36" s="46"/>
      <c r="J36" s="46"/>
      <c r="K36" s="46"/>
      <c r="L36" s="46"/>
      <c r="M36" s="46"/>
      <c r="N36" s="46"/>
      <c r="O36" s="46"/>
      <c r="P36" s="46"/>
      <c r="Q36" s="46"/>
      <c r="R36" s="46"/>
      <c r="S36" s="46"/>
      <c r="T36" s="46"/>
      <c r="U36" s="46"/>
    </row>
    <row r="37" spans="1:21" ht="13.5" customHeight="1" x14ac:dyDescent="0.2">
      <c r="A37" s="46"/>
      <c r="B37" s="46"/>
      <c r="C37" s="46"/>
      <c r="D37" s="46"/>
      <c r="E37" s="46"/>
      <c r="F37" s="46"/>
      <c r="G37" s="46"/>
      <c r="H37" s="46"/>
      <c r="I37" s="46"/>
      <c r="J37" s="46"/>
      <c r="K37" s="46"/>
      <c r="L37" s="46"/>
      <c r="M37" s="46"/>
      <c r="N37" s="46"/>
      <c r="O37" s="46"/>
      <c r="P37" s="46"/>
      <c r="Q37" s="46"/>
      <c r="R37" s="46"/>
      <c r="S37" s="46"/>
      <c r="T37" s="46"/>
      <c r="U37" s="46"/>
    </row>
    <row r="38" spans="1:21" ht="13.5" customHeight="1" x14ac:dyDescent="0.2">
      <c r="A38" s="46"/>
      <c r="B38" s="46"/>
      <c r="C38" s="46"/>
      <c r="D38" s="46"/>
      <c r="E38" s="46"/>
      <c r="F38" s="46"/>
      <c r="G38" s="46"/>
      <c r="H38" s="46"/>
      <c r="I38" s="46"/>
      <c r="J38" s="46"/>
      <c r="K38" s="46"/>
      <c r="L38" s="46"/>
      <c r="M38" s="46"/>
      <c r="N38" s="46"/>
      <c r="O38" s="46"/>
      <c r="P38" s="46"/>
      <c r="Q38" s="46"/>
      <c r="R38" s="46"/>
      <c r="S38" s="46"/>
      <c r="T38" s="46"/>
      <c r="U38" s="46"/>
    </row>
    <row r="39" spans="1:21" ht="13.5" customHeight="1" x14ac:dyDescent="0.2">
      <c r="A39" s="46"/>
      <c r="B39" s="46"/>
      <c r="C39" s="46"/>
      <c r="D39" s="46"/>
      <c r="E39" s="46"/>
      <c r="F39" s="46"/>
      <c r="G39" s="46"/>
      <c r="H39" s="46"/>
      <c r="I39" s="46"/>
      <c r="J39" s="46"/>
      <c r="K39" s="46"/>
      <c r="L39" s="46"/>
      <c r="M39" s="46"/>
      <c r="N39" s="46"/>
      <c r="O39" s="46"/>
      <c r="P39" s="46"/>
      <c r="Q39" s="46"/>
      <c r="R39" s="46"/>
      <c r="S39" s="46"/>
      <c r="T39" s="46"/>
      <c r="U39" s="46"/>
    </row>
    <row r="40" spans="1:21" ht="13.5" customHeight="1" x14ac:dyDescent="0.2">
      <c r="A40" s="46"/>
      <c r="B40" s="46"/>
      <c r="C40" s="46"/>
      <c r="D40" s="46"/>
      <c r="E40" s="46"/>
      <c r="F40" s="46"/>
      <c r="G40" s="46"/>
      <c r="H40" s="46"/>
      <c r="I40" s="46"/>
      <c r="J40" s="46"/>
      <c r="K40" s="46"/>
      <c r="L40" s="46"/>
      <c r="M40" s="46"/>
      <c r="N40" s="46"/>
      <c r="O40" s="46"/>
      <c r="P40" s="46"/>
      <c r="Q40" s="46"/>
      <c r="R40" s="46"/>
      <c r="S40" s="46"/>
      <c r="T40" s="46"/>
      <c r="U40" s="46"/>
    </row>
    <row r="41" spans="1:21" ht="13.5" customHeight="1" x14ac:dyDescent="0.2">
      <c r="A41" s="46"/>
      <c r="B41" s="46"/>
      <c r="C41" s="46"/>
      <c r="D41" s="46"/>
      <c r="E41" s="46"/>
      <c r="F41" s="46"/>
      <c r="G41" s="46"/>
      <c r="H41" s="46"/>
      <c r="I41" s="46"/>
      <c r="J41" s="46"/>
      <c r="K41" s="46"/>
      <c r="L41" s="46"/>
      <c r="M41" s="46"/>
      <c r="N41" s="46"/>
      <c r="O41" s="46"/>
      <c r="P41" s="46"/>
      <c r="Q41" s="46"/>
      <c r="R41" s="46"/>
      <c r="S41" s="46"/>
      <c r="T41" s="46"/>
      <c r="U41" s="46"/>
    </row>
    <row r="42" spans="1:21" ht="13.5" customHeight="1" x14ac:dyDescent="0.2">
      <c r="A42" s="46"/>
      <c r="B42" s="46"/>
      <c r="C42" s="46"/>
      <c r="D42" s="46"/>
      <c r="E42" s="46"/>
      <c r="F42" s="46"/>
      <c r="G42" s="46"/>
      <c r="H42" s="46"/>
      <c r="I42" s="46"/>
      <c r="J42" s="46"/>
      <c r="K42" s="46"/>
      <c r="L42" s="46"/>
      <c r="M42" s="46"/>
      <c r="N42" s="46"/>
      <c r="O42" s="46"/>
      <c r="P42" s="46"/>
      <c r="Q42" s="46"/>
      <c r="R42" s="46"/>
      <c r="S42" s="46"/>
      <c r="T42" s="46"/>
      <c r="U42" s="46"/>
    </row>
    <row r="43" spans="1:21" ht="30.75" customHeight="1" thickBot="1" x14ac:dyDescent="0.25">
      <c r="A43" s="46"/>
      <c r="B43" s="46"/>
      <c r="C43" s="46"/>
      <c r="D43" s="46"/>
      <c r="E43" s="46"/>
      <c r="F43" s="46"/>
      <c r="G43" s="46"/>
      <c r="H43" s="46"/>
      <c r="I43" s="46"/>
      <c r="J43" s="46"/>
      <c r="K43" s="46"/>
      <c r="L43" s="46"/>
      <c r="M43" s="46"/>
      <c r="N43" s="46"/>
      <c r="O43" s="48" t="s">
        <v>481</v>
      </c>
      <c r="P43" s="46"/>
      <c r="Q43" s="46"/>
      <c r="R43" s="46"/>
      <c r="S43" s="46"/>
      <c r="T43" s="46"/>
      <c r="U43" s="46"/>
    </row>
    <row r="44" spans="1:21" ht="30.75" customHeight="1" thickBot="1" x14ac:dyDescent="0.3">
      <c r="A44" s="46"/>
      <c r="B44" s="49" t="s">
        <v>482</v>
      </c>
      <c r="C44" s="50"/>
      <c r="D44" s="50"/>
      <c r="E44" s="51"/>
      <c r="F44" s="51"/>
      <c r="G44" s="51"/>
      <c r="H44" s="51"/>
      <c r="I44" s="51"/>
      <c r="J44" s="52" t="s">
        <v>457</v>
      </c>
      <c r="K44" s="53" t="s">
        <v>458</v>
      </c>
      <c r="L44" s="54" t="s">
        <v>459</v>
      </c>
      <c r="M44" s="54" t="s">
        <v>460</v>
      </c>
      <c r="N44" s="54" t="s">
        <v>461</v>
      </c>
      <c r="O44" s="55" t="s">
        <v>462</v>
      </c>
      <c r="P44" s="46"/>
      <c r="Q44" s="46"/>
      <c r="R44" s="46"/>
      <c r="S44" s="46"/>
      <c r="T44" s="46"/>
      <c r="U44" s="46"/>
    </row>
    <row r="45" spans="1:21" ht="30.75" customHeight="1" x14ac:dyDescent="0.2">
      <c r="A45" s="46"/>
      <c r="B45" s="1138" t="s">
        <v>483</v>
      </c>
      <c r="C45" s="1139"/>
      <c r="D45" s="56"/>
      <c r="E45" s="1144" t="s">
        <v>484</v>
      </c>
      <c r="F45" s="1144"/>
      <c r="G45" s="1144"/>
      <c r="H45" s="1144"/>
      <c r="I45" s="1144"/>
      <c r="J45" s="1145"/>
      <c r="K45" s="57">
        <v>4039</v>
      </c>
      <c r="L45" s="58">
        <v>4295</v>
      </c>
      <c r="M45" s="58">
        <v>4419</v>
      </c>
      <c r="N45" s="58">
        <v>4423</v>
      </c>
      <c r="O45" s="59">
        <v>4161</v>
      </c>
      <c r="P45" s="46"/>
      <c r="Q45" s="46"/>
      <c r="R45" s="46"/>
      <c r="S45" s="46"/>
      <c r="T45" s="46"/>
      <c r="U45" s="46"/>
    </row>
    <row r="46" spans="1:21" ht="30.75" customHeight="1" x14ac:dyDescent="0.2">
      <c r="A46" s="46"/>
      <c r="B46" s="1140"/>
      <c r="C46" s="1141"/>
      <c r="D46" s="60"/>
      <c r="E46" s="1146" t="s">
        <v>485</v>
      </c>
      <c r="F46" s="1146"/>
      <c r="G46" s="1146"/>
      <c r="H46" s="1146"/>
      <c r="I46" s="1146"/>
      <c r="J46" s="1147"/>
      <c r="K46" s="61" t="s">
        <v>419</v>
      </c>
      <c r="L46" s="62" t="s">
        <v>419</v>
      </c>
      <c r="M46" s="62" t="s">
        <v>419</v>
      </c>
      <c r="N46" s="62" t="s">
        <v>419</v>
      </c>
      <c r="O46" s="63" t="s">
        <v>419</v>
      </c>
      <c r="P46" s="46"/>
      <c r="Q46" s="46"/>
      <c r="R46" s="46"/>
      <c r="S46" s="46"/>
      <c r="T46" s="46"/>
      <c r="U46" s="46"/>
    </row>
    <row r="47" spans="1:21" ht="30.75" customHeight="1" x14ac:dyDescent="0.2">
      <c r="A47" s="46"/>
      <c r="B47" s="1140"/>
      <c r="C47" s="1141"/>
      <c r="D47" s="60"/>
      <c r="E47" s="1146" t="s">
        <v>486</v>
      </c>
      <c r="F47" s="1146"/>
      <c r="G47" s="1146"/>
      <c r="H47" s="1146"/>
      <c r="I47" s="1146"/>
      <c r="J47" s="1147"/>
      <c r="K47" s="61" t="s">
        <v>419</v>
      </c>
      <c r="L47" s="62" t="s">
        <v>419</v>
      </c>
      <c r="M47" s="62" t="s">
        <v>419</v>
      </c>
      <c r="N47" s="62" t="s">
        <v>419</v>
      </c>
      <c r="O47" s="63" t="s">
        <v>419</v>
      </c>
      <c r="P47" s="46"/>
      <c r="Q47" s="46"/>
      <c r="R47" s="46"/>
      <c r="S47" s="46"/>
      <c r="T47" s="46"/>
      <c r="U47" s="46"/>
    </row>
    <row r="48" spans="1:21" ht="30.75" customHeight="1" x14ac:dyDescent="0.2">
      <c r="A48" s="46"/>
      <c r="B48" s="1140"/>
      <c r="C48" s="1141"/>
      <c r="D48" s="60"/>
      <c r="E48" s="1146" t="s">
        <v>487</v>
      </c>
      <c r="F48" s="1146"/>
      <c r="G48" s="1146"/>
      <c r="H48" s="1146"/>
      <c r="I48" s="1146"/>
      <c r="J48" s="1147"/>
      <c r="K48" s="61">
        <v>761</v>
      </c>
      <c r="L48" s="62">
        <v>769</v>
      </c>
      <c r="M48" s="62">
        <v>819</v>
      </c>
      <c r="N48" s="62">
        <v>751</v>
      </c>
      <c r="O48" s="63">
        <v>779</v>
      </c>
      <c r="P48" s="46"/>
      <c r="Q48" s="46"/>
      <c r="R48" s="46"/>
      <c r="S48" s="46"/>
      <c r="T48" s="46"/>
      <c r="U48" s="46"/>
    </row>
    <row r="49" spans="1:21" ht="30.75" customHeight="1" x14ac:dyDescent="0.2">
      <c r="A49" s="46"/>
      <c r="B49" s="1140"/>
      <c r="C49" s="1141"/>
      <c r="D49" s="60"/>
      <c r="E49" s="1146" t="s">
        <v>488</v>
      </c>
      <c r="F49" s="1146"/>
      <c r="G49" s="1146"/>
      <c r="H49" s="1146"/>
      <c r="I49" s="1146"/>
      <c r="J49" s="1147"/>
      <c r="K49" s="61">
        <v>0</v>
      </c>
      <c r="L49" s="62">
        <v>8</v>
      </c>
      <c r="M49" s="62">
        <v>14</v>
      </c>
      <c r="N49" s="62">
        <v>14</v>
      </c>
      <c r="O49" s="63">
        <v>14</v>
      </c>
      <c r="P49" s="46"/>
      <c r="Q49" s="46"/>
      <c r="R49" s="46"/>
      <c r="S49" s="46"/>
      <c r="T49" s="46"/>
      <c r="U49" s="46"/>
    </row>
    <row r="50" spans="1:21" ht="30.75" customHeight="1" x14ac:dyDescent="0.2">
      <c r="A50" s="46"/>
      <c r="B50" s="1140"/>
      <c r="C50" s="1141"/>
      <c r="D50" s="60"/>
      <c r="E50" s="1146" t="s">
        <v>489</v>
      </c>
      <c r="F50" s="1146"/>
      <c r="G50" s="1146"/>
      <c r="H50" s="1146"/>
      <c r="I50" s="1146"/>
      <c r="J50" s="1147"/>
      <c r="K50" s="61">
        <v>66</v>
      </c>
      <c r="L50" s="62">
        <v>48</v>
      </c>
      <c r="M50" s="62">
        <v>108</v>
      </c>
      <c r="N50" s="62">
        <v>99</v>
      </c>
      <c r="O50" s="63">
        <v>93</v>
      </c>
      <c r="P50" s="46"/>
      <c r="Q50" s="46"/>
      <c r="R50" s="46"/>
      <c r="S50" s="46"/>
      <c r="T50" s="46"/>
      <c r="U50" s="46"/>
    </row>
    <row r="51" spans="1:21" ht="30.75" customHeight="1" x14ac:dyDescent="0.2">
      <c r="A51" s="46"/>
      <c r="B51" s="1142"/>
      <c r="C51" s="1143"/>
      <c r="D51" s="64"/>
      <c r="E51" s="1146" t="s">
        <v>490</v>
      </c>
      <c r="F51" s="1146"/>
      <c r="G51" s="1146"/>
      <c r="H51" s="1146"/>
      <c r="I51" s="1146"/>
      <c r="J51" s="1147"/>
      <c r="K51" s="61">
        <v>0</v>
      </c>
      <c r="L51" s="62">
        <v>0</v>
      </c>
      <c r="M51" s="62">
        <v>0</v>
      </c>
      <c r="N51" s="62">
        <v>0</v>
      </c>
      <c r="O51" s="63">
        <v>1</v>
      </c>
      <c r="P51" s="46"/>
      <c r="Q51" s="46"/>
      <c r="R51" s="46"/>
      <c r="S51" s="46"/>
      <c r="T51" s="46"/>
      <c r="U51" s="46"/>
    </row>
    <row r="52" spans="1:21" ht="30.75" customHeight="1" x14ac:dyDescent="0.2">
      <c r="A52" s="46"/>
      <c r="B52" s="1148" t="s">
        <v>491</v>
      </c>
      <c r="C52" s="1149"/>
      <c r="D52" s="64"/>
      <c r="E52" s="1146" t="s">
        <v>492</v>
      </c>
      <c r="F52" s="1146"/>
      <c r="G52" s="1146"/>
      <c r="H52" s="1146"/>
      <c r="I52" s="1146"/>
      <c r="J52" s="1147"/>
      <c r="K52" s="61">
        <v>3483</v>
      </c>
      <c r="L52" s="62">
        <v>3507</v>
      </c>
      <c r="M52" s="62">
        <v>3749</v>
      </c>
      <c r="N52" s="62">
        <v>3631</v>
      </c>
      <c r="O52" s="63">
        <v>3437</v>
      </c>
      <c r="P52" s="46"/>
      <c r="Q52" s="46"/>
      <c r="R52" s="46"/>
      <c r="S52" s="46"/>
      <c r="T52" s="46"/>
      <c r="U52" s="46"/>
    </row>
    <row r="53" spans="1:21" ht="30.75" customHeight="1" thickBot="1" x14ac:dyDescent="0.25">
      <c r="A53" s="46"/>
      <c r="B53" s="1150" t="s">
        <v>493</v>
      </c>
      <c r="C53" s="1151"/>
      <c r="D53" s="65"/>
      <c r="E53" s="1152" t="s">
        <v>494</v>
      </c>
      <c r="F53" s="1152"/>
      <c r="G53" s="1152"/>
      <c r="H53" s="1152"/>
      <c r="I53" s="1152"/>
      <c r="J53" s="1153"/>
      <c r="K53" s="66">
        <v>1383</v>
      </c>
      <c r="L53" s="67">
        <v>1613</v>
      </c>
      <c r="M53" s="67">
        <v>1611</v>
      </c>
      <c r="N53" s="67">
        <v>1656</v>
      </c>
      <c r="O53" s="68">
        <v>1611</v>
      </c>
      <c r="P53" s="46"/>
      <c r="Q53" s="46"/>
      <c r="R53" s="46"/>
      <c r="S53" s="46"/>
      <c r="T53" s="46"/>
      <c r="U53" s="46"/>
    </row>
    <row r="54" spans="1:21" ht="24" customHeight="1" x14ac:dyDescent="0.25">
      <c r="A54" s="46"/>
      <c r="B54" s="69" t="s">
        <v>495</v>
      </c>
      <c r="C54" s="46"/>
      <c r="D54" s="46"/>
      <c r="E54" s="46"/>
      <c r="F54" s="46"/>
      <c r="G54" s="46"/>
      <c r="H54" s="46"/>
      <c r="I54" s="46"/>
      <c r="J54" s="46"/>
      <c r="K54" s="46"/>
      <c r="L54" s="46"/>
      <c r="M54" s="46"/>
      <c r="N54" s="46"/>
      <c r="O54" s="46"/>
      <c r="P54" s="46"/>
      <c r="Q54" s="46"/>
      <c r="R54" s="46"/>
      <c r="S54" s="46"/>
      <c r="T54" s="46"/>
      <c r="U54" s="46"/>
    </row>
    <row r="55" spans="1:21" ht="24" customHeight="1" x14ac:dyDescent="0.25">
      <c r="A55" s="46"/>
      <c r="B55" s="69"/>
      <c r="C55" s="46"/>
      <c r="D55" s="46"/>
      <c r="E55" s="46"/>
      <c r="F55" s="46"/>
      <c r="G55" s="46"/>
      <c r="H55" s="46"/>
      <c r="I55" s="46"/>
      <c r="J55" s="46"/>
      <c r="K55" s="46"/>
      <c r="L55" s="46"/>
      <c r="M55" s="46"/>
      <c r="N55" s="46"/>
      <c r="O55" s="46"/>
      <c r="P55" s="46"/>
      <c r="Q55" s="46"/>
      <c r="R55" s="46"/>
      <c r="S55" s="46"/>
      <c r="T55" s="46"/>
      <c r="U55" s="46"/>
    </row>
    <row r="56" spans="1:21" ht="24" customHeight="1" thickBot="1" x14ac:dyDescent="0.3">
      <c r="A56" s="46"/>
      <c r="B56" s="70" t="s">
        <v>496</v>
      </c>
      <c r="C56" s="71"/>
      <c r="D56" s="71"/>
      <c r="E56" s="71"/>
      <c r="F56" s="71"/>
      <c r="G56" s="71"/>
      <c r="H56" s="71"/>
      <c r="I56" s="71"/>
      <c r="J56" s="71"/>
      <c r="K56" s="72"/>
      <c r="L56" s="72"/>
      <c r="M56" s="72"/>
      <c r="N56" s="72"/>
      <c r="O56" s="73" t="s">
        <v>497</v>
      </c>
      <c r="P56" s="46"/>
      <c r="Q56" s="46"/>
      <c r="R56" s="46"/>
      <c r="S56" s="46"/>
      <c r="T56" s="46"/>
      <c r="U56" s="46"/>
    </row>
    <row r="57" spans="1:21" ht="31.5" customHeight="1" thickBot="1" x14ac:dyDescent="0.3">
      <c r="A57" s="46"/>
      <c r="B57" s="74"/>
      <c r="C57" s="75"/>
      <c r="D57" s="75"/>
      <c r="E57" s="76"/>
      <c r="F57" s="76"/>
      <c r="G57" s="76"/>
      <c r="H57" s="76"/>
      <c r="I57" s="76"/>
      <c r="J57" s="77" t="s">
        <v>457</v>
      </c>
      <c r="K57" s="78" t="s">
        <v>498</v>
      </c>
      <c r="L57" s="79" t="s">
        <v>499</v>
      </c>
      <c r="M57" s="79" t="s">
        <v>500</v>
      </c>
      <c r="N57" s="79" t="s">
        <v>501</v>
      </c>
      <c r="O57" s="80" t="s">
        <v>502</v>
      </c>
      <c r="P57" s="46"/>
      <c r="Q57" s="46"/>
      <c r="R57" s="46"/>
      <c r="S57" s="46"/>
      <c r="T57" s="46"/>
      <c r="U57" s="46"/>
    </row>
    <row r="58" spans="1:21" ht="31.5" customHeight="1" x14ac:dyDescent="0.2">
      <c r="B58" s="1154" t="s">
        <v>503</v>
      </c>
      <c r="C58" s="1155"/>
      <c r="D58" s="1160" t="s">
        <v>504</v>
      </c>
      <c r="E58" s="1161"/>
      <c r="F58" s="1161"/>
      <c r="G58" s="1161"/>
      <c r="H58" s="1161"/>
      <c r="I58" s="1161"/>
      <c r="J58" s="1162"/>
      <c r="K58" s="81"/>
      <c r="L58" s="82"/>
      <c r="M58" s="82"/>
      <c r="N58" s="82"/>
      <c r="O58" s="83"/>
    </row>
    <row r="59" spans="1:21" ht="31.5" customHeight="1" x14ac:dyDescent="0.2">
      <c r="B59" s="1156"/>
      <c r="C59" s="1157"/>
      <c r="D59" s="1163" t="s">
        <v>505</v>
      </c>
      <c r="E59" s="1164"/>
      <c r="F59" s="1164"/>
      <c r="G59" s="1164"/>
      <c r="H59" s="1164"/>
      <c r="I59" s="1164"/>
      <c r="J59" s="1165"/>
      <c r="K59" s="84"/>
      <c r="L59" s="85"/>
      <c r="M59" s="85"/>
      <c r="N59" s="85"/>
      <c r="O59" s="86"/>
    </row>
    <row r="60" spans="1:21" ht="31.5" customHeight="1" thickBot="1" x14ac:dyDescent="0.25">
      <c r="B60" s="1158"/>
      <c r="C60" s="1159"/>
      <c r="D60" s="1166" t="s">
        <v>506</v>
      </c>
      <c r="E60" s="1167"/>
      <c r="F60" s="1167"/>
      <c r="G60" s="1167"/>
      <c r="H60" s="1167"/>
      <c r="I60" s="1167"/>
      <c r="J60" s="1168"/>
      <c r="K60" s="87"/>
      <c r="L60" s="88"/>
      <c r="M60" s="88"/>
      <c r="N60" s="88"/>
      <c r="O60" s="89"/>
    </row>
    <row r="61" spans="1:21" ht="24" customHeight="1" x14ac:dyDescent="0.2">
      <c r="B61" s="90"/>
      <c r="C61" s="90"/>
      <c r="D61" s="91" t="s">
        <v>507</v>
      </c>
      <c r="E61" s="92"/>
      <c r="F61" s="92"/>
      <c r="G61" s="92"/>
      <c r="H61" s="92"/>
      <c r="I61" s="92"/>
      <c r="J61" s="92"/>
      <c r="K61" s="92"/>
      <c r="L61" s="92"/>
      <c r="M61" s="92"/>
      <c r="N61" s="92"/>
      <c r="O61" s="92"/>
    </row>
    <row r="62" spans="1:21" ht="24" customHeight="1" x14ac:dyDescent="0.2">
      <c r="B62" s="93"/>
      <c r="C62" s="93"/>
      <c r="D62" s="91" t="s">
        <v>508</v>
      </c>
      <c r="E62" s="92"/>
      <c r="F62" s="92"/>
      <c r="G62" s="92"/>
      <c r="H62" s="92"/>
      <c r="I62" s="92"/>
      <c r="J62" s="92"/>
      <c r="K62" s="92"/>
      <c r="L62" s="92"/>
      <c r="M62" s="92"/>
      <c r="N62" s="92"/>
      <c r="O62" s="92"/>
    </row>
    <row r="63" spans="1:21" ht="24" customHeight="1" x14ac:dyDescent="0.25">
      <c r="A63" s="46"/>
      <c r="B63" s="69"/>
      <c r="C63" s="46"/>
      <c r="D63" s="46"/>
      <c r="E63" s="46"/>
      <c r="F63" s="46"/>
      <c r="G63" s="46"/>
      <c r="H63" s="46"/>
      <c r="I63" s="46"/>
      <c r="J63" s="46"/>
      <c r="K63" s="46"/>
      <c r="L63" s="46"/>
      <c r="M63" s="46"/>
      <c r="N63" s="46"/>
      <c r="O63" s="46"/>
      <c r="P63" s="46"/>
      <c r="Q63" s="46"/>
      <c r="R63" s="46"/>
      <c r="S63" s="46"/>
      <c r="T63" s="46"/>
      <c r="U63" s="46"/>
    </row>
    <row r="64" spans="1:21" ht="24" customHeight="1" x14ac:dyDescent="0.25">
      <c r="A64" s="46"/>
      <c r="B64" s="69"/>
      <c r="C64" s="46"/>
      <c r="D64" s="46"/>
      <c r="E64" s="46"/>
      <c r="F64" s="46"/>
      <c r="G64" s="46"/>
      <c r="H64" s="46"/>
      <c r="I64" s="46"/>
      <c r="J64" s="46"/>
      <c r="K64" s="46"/>
      <c r="L64" s="46"/>
      <c r="M64" s="46"/>
      <c r="N64" s="46"/>
      <c r="O64" s="46"/>
      <c r="P64" s="46"/>
      <c r="Q64" s="46"/>
      <c r="R64" s="46"/>
      <c r="S64" s="46"/>
      <c r="T64" s="46"/>
      <c r="U64" s="46"/>
    </row>
  </sheetData>
  <sheetProtection algorithmName="SHA-512" hashValue="rssM0ZBVH9Dabaaw/m8UtT0RWrwOdqkuqkd9wqSi6ZB3Z+AavXRSVuaZxgzuBiayQayD22WTdVntxLYcISLo6Q==" saltValue="/JwP9ly17/wkCMPZ7AFrEg==" spinCount="100000" sheet="1" objects="1" scenarios="1"/>
  <mergeCells count="16">
    <mergeCell ref="B52:C52"/>
    <mergeCell ref="E52:J52"/>
    <mergeCell ref="B53:C53"/>
    <mergeCell ref="E53:J53"/>
    <mergeCell ref="B58:C60"/>
    <mergeCell ref="D58:J58"/>
    <mergeCell ref="D59:J59"/>
    <mergeCell ref="D60:J60"/>
    <mergeCell ref="B45:C51"/>
    <mergeCell ref="E45:J45"/>
    <mergeCell ref="E46:J46"/>
    <mergeCell ref="E47:J47"/>
    <mergeCell ref="E48:J48"/>
    <mergeCell ref="E49:J49"/>
    <mergeCell ref="E50:J50"/>
    <mergeCell ref="E51:J51"/>
  </mergeCells>
  <phoneticPr fontId="2"/>
  <printOptions horizontalCentered="1"/>
  <pageMargins left="0" right="0" top="0.19685039370078741" bottom="0.23622047244094491" header="0" footer="0"/>
  <pageSetup paperSize="9" scale="56" orientation="landscape" horizontalDpi="300" verticalDpi="300" r:id="rId1"/>
  <headerFooter alignWithMargins="0">
    <oddFooter>&amp;C&amp;P/&amp;N</oddFooter>
  </headerFooter>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codeName="MasterSheet7">
    <pageSetUpPr fitToPage="1"/>
  </sheetPr>
  <dimension ref="B1:M55"/>
  <sheetViews>
    <sheetView showGridLines="0" zoomScale="70" zoomScaleNormal="70" zoomScaleSheetLayoutView="100" workbookViewId="0"/>
  </sheetViews>
  <sheetFormatPr defaultColWidth="0" defaultRowHeight="13.5" customHeight="1" zeroHeight="1" x14ac:dyDescent="0.2"/>
  <cols>
    <col min="1" max="1" width="6.54296875" style="94" customWidth="1"/>
    <col min="2" max="3" width="12.54296875" style="94" customWidth="1"/>
    <col min="4" max="4" width="11.54296875" style="94" customWidth="1"/>
    <col min="5" max="8" width="10.453125" style="94" customWidth="1"/>
    <col min="9" max="13" width="16.453125" style="94" customWidth="1"/>
    <col min="14" max="19" width="12.54296875" style="94" customWidth="1"/>
    <col min="20" max="16384" width="0" style="94" hidden="1"/>
  </cols>
  <sheetData>
    <row r="1" ht="15" customHeight="1" x14ac:dyDescent="0.2"/>
    <row r="2" ht="15" customHeight="1" x14ac:dyDescent="0.2"/>
    <row r="3" ht="15" customHeight="1" x14ac:dyDescent="0.2"/>
    <row r="4" ht="15" customHeight="1" x14ac:dyDescent="0.2"/>
    <row r="5" ht="15" customHeight="1" x14ac:dyDescent="0.2"/>
    <row r="6" ht="15" customHeight="1" x14ac:dyDescent="0.2"/>
    <row r="7" ht="15" customHeight="1" x14ac:dyDescent="0.2"/>
    <row r="8" ht="15" customHeight="1" x14ac:dyDescent="0.2"/>
    <row r="9" ht="15" customHeight="1" x14ac:dyDescent="0.2"/>
    <row r="10" ht="15" customHeight="1" x14ac:dyDescent="0.2"/>
    <row r="11" ht="15" customHeight="1" x14ac:dyDescent="0.2"/>
    <row r="12" ht="15" customHeight="1" x14ac:dyDescent="0.2"/>
    <row r="13" ht="15" customHeight="1" x14ac:dyDescent="0.2"/>
    <row r="14" ht="15" customHeight="1" x14ac:dyDescent="0.2"/>
    <row r="15" ht="15" customHeight="1" x14ac:dyDescent="0.2"/>
    <row r="16" ht="15" customHeight="1" x14ac:dyDescent="0.2"/>
    <row r="17" ht="15" customHeight="1" x14ac:dyDescent="0.2"/>
    <row r="18" ht="15" customHeight="1" x14ac:dyDescent="0.2"/>
    <row r="19" ht="15" customHeight="1" x14ac:dyDescent="0.2"/>
    <row r="20" ht="15" customHeight="1" x14ac:dyDescent="0.2"/>
    <row r="21" ht="15" customHeight="1" x14ac:dyDescent="0.2"/>
    <row r="22" ht="15" customHeight="1" x14ac:dyDescent="0.2"/>
    <row r="23" ht="15" customHeight="1" x14ac:dyDescent="0.2"/>
    <row r="24" ht="15" customHeight="1" x14ac:dyDescent="0.2"/>
    <row r="25" ht="15" customHeight="1" x14ac:dyDescent="0.2"/>
    <row r="26" ht="15" customHeight="1" x14ac:dyDescent="0.2"/>
    <row r="27" ht="15" customHeight="1" x14ac:dyDescent="0.2"/>
    <row r="28" ht="15" customHeight="1" x14ac:dyDescent="0.2"/>
    <row r="29" ht="15" customHeight="1" x14ac:dyDescent="0.2"/>
    <row r="30" ht="15" customHeight="1" x14ac:dyDescent="0.2"/>
    <row r="31" ht="15" customHeight="1" x14ac:dyDescent="0.2"/>
    <row r="32" ht="15" customHeight="1" x14ac:dyDescent="0.2"/>
    <row r="33" spans="2:13" ht="15" customHeight="1" x14ac:dyDescent="0.2"/>
    <row r="34" spans="2:13" ht="15" customHeight="1" x14ac:dyDescent="0.2"/>
    <row r="35" spans="2:13" ht="15" customHeight="1" x14ac:dyDescent="0.2"/>
    <row r="36" spans="2:13" ht="15" customHeight="1" x14ac:dyDescent="0.2"/>
    <row r="37" spans="2:13" ht="15" customHeight="1" x14ac:dyDescent="0.2"/>
    <row r="38" spans="2:13" ht="15" customHeight="1" x14ac:dyDescent="0.2"/>
    <row r="39" spans="2:13" ht="27.75" customHeight="1" thickBot="1" x14ac:dyDescent="0.25">
      <c r="M39" s="95" t="s">
        <v>481</v>
      </c>
    </row>
    <row r="40" spans="2:13" ht="27.75" customHeight="1" thickBot="1" x14ac:dyDescent="0.3">
      <c r="B40" s="96" t="s">
        <v>482</v>
      </c>
      <c r="C40" s="97"/>
      <c r="D40" s="97"/>
      <c r="E40" s="98"/>
      <c r="F40" s="98"/>
      <c r="G40" s="98"/>
      <c r="H40" s="99" t="s">
        <v>457</v>
      </c>
      <c r="I40" s="100" t="s">
        <v>458</v>
      </c>
      <c r="J40" s="101" t="s">
        <v>459</v>
      </c>
      <c r="K40" s="101" t="s">
        <v>460</v>
      </c>
      <c r="L40" s="101" t="s">
        <v>461</v>
      </c>
      <c r="M40" s="102" t="s">
        <v>462</v>
      </c>
    </row>
    <row r="41" spans="2:13" ht="27.75" customHeight="1" x14ac:dyDescent="0.2">
      <c r="B41" s="1169" t="s">
        <v>509</v>
      </c>
      <c r="C41" s="1170"/>
      <c r="D41" s="103"/>
      <c r="E41" s="1175" t="s">
        <v>510</v>
      </c>
      <c r="F41" s="1175"/>
      <c r="G41" s="1175"/>
      <c r="H41" s="1176"/>
      <c r="I41" s="330">
        <v>39916</v>
      </c>
      <c r="J41" s="331">
        <v>39626</v>
      </c>
      <c r="K41" s="331">
        <v>40017</v>
      </c>
      <c r="L41" s="331">
        <v>38396</v>
      </c>
      <c r="M41" s="332">
        <v>37929</v>
      </c>
    </row>
    <row r="42" spans="2:13" ht="27.75" customHeight="1" x14ac:dyDescent="0.2">
      <c r="B42" s="1171"/>
      <c r="C42" s="1172"/>
      <c r="D42" s="104"/>
      <c r="E42" s="1177" t="s">
        <v>511</v>
      </c>
      <c r="F42" s="1177"/>
      <c r="G42" s="1177"/>
      <c r="H42" s="1178"/>
      <c r="I42" s="333">
        <v>58</v>
      </c>
      <c r="J42" s="334">
        <v>43</v>
      </c>
      <c r="K42" s="334">
        <v>644</v>
      </c>
      <c r="L42" s="334">
        <v>559</v>
      </c>
      <c r="M42" s="335">
        <v>480</v>
      </c>
    </row>
    <row r="43" spans="2:13" ht="27.75" customHeight="1" x14ac:dyDescent="0.2">
      <c r="B43" s="1171"/>
      <c r="C43" s="1172"/>
      <c r="D43" s="104"/>
      <c r="E43" s="1177" t="s">
        <v>512</v>
      </c>
      <c r="F43" s="1177"/>
      <c r="G43" s="1177"/>
      <c r="H43" s="1178"/>
      <c r="I43" s="333">
        <v>9581</v>
      </c>
      <c r="J43" s="334">
        <v>8738</v>
      </c>
      <c r="K43" s="334">
        <v>8281</v>
      </c>
      <c r="L43" s="334">
        <v>7769</v>
      </c>
      <c r="M43" s="335">
        <v>6563</v>
      </c>
    </row>
    <row r="44" spans="2:13" ht="27.75" customHeight="1" x14ac:dyDescent="0.2">
      <c r="B44" s="1171"/>
      <c r="C44" s="1172"/>
      <c r="D44" s="104"/>
      <c r="E44" s="1177" t="s">
        <v>513</v>
      </c>
      <c r="F44" s="1177"/>
      <c r="G44" s="1177"/>
      <c r="H44" s="1178"/>
      <c r="I44" s="333">
        <v>131</v>
      </c>
      <c r="J44" s="334">
        <v>122</v>
      </c>
      <c r="K44" s="334">
        <v>106</v>
      </c>
      <c r="L44" s="334">
        <v>92</v>
      </c>
      <c r="M44" s="335">
        <v>78</v>
      </c>
    </row>
    <row r="45" spans="2:13" ht="27.75" customHeight="1" x14ac:dyDescent="0.2">
      <c r="B45" s="1171"/>
      <c r="C45" s="1172"/>
      <c r="D45" s="104"/>
      <c r="E45" s="1177" t="s">
        <v>514</v>
      </c>
      <c r="F45" s="1177"/>
      <c r="G45" s="1177"/>
      <c r="H45" s="1178"/>
      <c r="I45" s="333">
        <v>3219</v>
      </c>
      <c r="J45" s="334">
        <v>3192</v>
      </c>
      <c r="K45" s="334">
        <v>3084</v>
      </c>
      <c r="L45" s="334">
        <v>3105</v>
      </c>
      <c r="M45" s="335">
        <v>4108</v>
      </c>
    </row>
    <row r="46" spans="2:13" ht="27.75" customHeight="1" x14ac:dyDescent="0.2">
      <c r="B46" s="1171"/>
      <c r="C46" s="1172"/>
      <c r="D46" s="105"/>
      <c r="E46" s="1177" t="s">
        <v>515</v>
      </c>
      <c r="F46" s="1177"/>
      <c r="G46" s="1177"/>
      <c r="H46" s="1178"/>
      <c r="I46" s="333">
        <v>41</v>
      </c>
      <c r="J46" s="334">
        <v>9</v>
      </c>
      <c r="K46" s="334">
        <v>18</v>
      </c>
      <c r="L46" s="334">
        <v>18</v>
      </c>
      <c r="M46" s="335">
        <v>10</v>
      </c>
    </row>
    <row r="47" spans="2:13" ht="27.75" customHeight="1" x14ac:dyDescent="0.2">
      <c r="B47" s="1171"/>
      <c r="C47" s="1172"/>
      <c r="D47" s="106"/>
      <c r="E47" s="1179" t="s">
        <v>516</v>
      </c>
      <c r="F47" s="1180"/>
      <c r="G47" s="1180"/>
      <c r="H47" s="1181"/>
      <c r="I47" s="333" t="s">
        <v>419</v>
      </c>
      <c r="J47" s="334" t="s">
        <v>419</v>
      </c>
      <c r="K47" s="334" t="s">
        <v>419</v>
      </c>
      <c r="L47" s="334" t="s">
        <v>419</v>
      </c>
      <c r="M47" s="335" t="s">
        <v>419</v>
      </c>
    </row>
    <row r="48" spans="2:13" ht="27.75" customHeight="1" x14ac:dyDescent="0.2">
      <c r="B48" s="1171"/>
      <c r="C48" s="1172"/>
      <c r="D48" s="104"/>
      <c r="E48" s="1177" t="s">
        <v>517</v>
      </c>
      <c r="F48" s="1177"/>
      <c r="G48" s="1177"/>
      <c r="H48" s="1178"/>
      <c r="I48" s="333" t="s">
        <v>419</v>
      </c>
      <c r="J48" s="334" t="s">
        <v>419</v>
      </c>
      <c r="K48" s="334" t="s">
        <v>419</v>
      </c>
      <c r="L48" s="334" t="s">
        <v>419</v>
      </c>
      <c r="M48" s="335" t="s">
        <v>419</v>
      </c>
    </row>
    <row r="49" spans="2:13" ht="27.75" customHeight="1" x14ac:dyDescent="0.2">
      <c r="B49" s="1173"/>
      <c r="C49" s="1174"/>
      <c r="D49" s="104"/>
      <c r="E49" s="1177" t="s">
        <v>518</v>
      </c>
      <c r="F49" s="1177"/>
      <c r="G49" s="1177"/>
      <c r="H49" s="1178"/>
      <c r="I49" s="333" t="s">
        <v>419</v>
      </c>
      <c r="J49" s="334" t="s">
        <v>419</v>
      </c>
      <c r="K49" s="334" t="s">
        <v>419</v>
      </c>
      <c r="L49" s="334" t="s">
        <v>419</v>
      </c>
      <c r="M49" s="335" t="s">
        <v>419</v>
      </c>
    </row>
    <row r="50" spans="2:13" ht="27.75" customHeight="1" x14ac:dyDescent="0.2">
      <c r="B50" s="1182" t="s">
        <v>519</v>
      </c>
      <c r="C50" s="1183"/>
      <c r="D50" s="107"/>
      <c r="E50" s="1177" t="s">
        <v>520</v>
      </c>
      <c r="F50" s="1177"/>
      <c r="G50" s="1177"/>
      <c r="H50" s="1178"/>
      <c r="I50" s="333">
        <v>8705</v>
      </c>
      <c r="J50" s="334">
        <v>8724</v>
      </c>
      <c r="K50" s="334">
        <v>8163</v>
      </c>
      <c r="L50" s="334">
        <v>8125</v>
      </c>
      <c r="M50" s="335">
        <v>7264</v>
      </c>
    </row>
    <row r="51" spans="2:13" ht="27.75" customHeight="1" x14ac:dyDescent="0.2">
      <c r="B51" s="1171"/>
      <c r="C51" s="1172"/>
      <c r="D51" s="104"/>
      <c r="E51" s="1177" t="s">
        <v>521</v>
      </c>
      <c r="F51" s="1177"/>
      <c r="G51" s="1177"/>
      <c r="H51" s="1178"/>
      <c r="I51" s="333">
        <v>803</v>
      </c>
      <c r="J51" s="334">
        <v>978</v>
      </c>
      <c r="K51" s="334">
        <v>1080</v>
      </c>
      <c r="L51" s="334">
        <v>758</v>
      </c>
      <c r="M51" s="335">
        <v>696</v>
      </c>
    </row>
    <row r="52" spans="2:13" ht="27.75" customHeight="1" x14ac:dyDescent="0.2">
      <c r="B52" s="1173"/>
      <c r="C52" s="1174"/>
      <c r="D52" s="104"/>
      <c r="E52" s="1177" t="s">
        <v>522</v>
      </c>
      <c r="F52" s="1177"/>
      <c r="G52" s="1177"/>
      <c r="H52" s="1178"/>
      <c r="I52" s="333">
        <v>34522</v>
      </c>
      <c r="J52" s="334">
        <v>33794</v>
      </c>
      <c r="K52" s="334">
        <v>33811</v>
      </c>
      <c r="L52" s="334">
        <v>32465</v>
      </c>
      <c r="M52" s="335">
        <v>31411</v>
      </c>
    </row>
    <row r="53" spans="2:13" ht="27.75" customHeight="1" thickBot="1" x14ac:dyDescent="0.25">
      <c r="B53" s="1184" t="s">
        <v>493</v>
      </c>
      <c r="C53" s="1185"/>
      <c r="D53" s="108"/>
      <c r="E53" s="1186" t="s">
        <v>523</v>
      </c>
      <c r="F53" s="1186"/>
      <c r="G53" s="1186"/>
      <c r="H53" s="1187"/>
      <c r="I53" s="336">
        <v>8916</v>
      </c>
      <c r="J53" s="337">
        <v>8234</v>
      </c>
      <c r="K53" s="337">
        <v>9096</v>
      </c>
      <c r="L53" s="337">
        <v>8592</v>
      </c>
      <c r="M53" s="338">
        <v>9797</v>
      </c>
    </row>
    <row r="54" spans="2:13" ht="27.75" customHeight="1" x14ac:dyDescent="0.25">
      <c r="B54" s="109"/>
      <c r="C54" s="110"/>
      <c r="D54" s="110"/>
      <c r="E54" s="111"/>
      <c r="F54" s="111"/>
      <c r="G54" s="111"/>
      <c r="H54" s="111"/>
      <c r="I54" s="112"/>
      <c r="J54" s="112"/>
      <c r="K54" s="112"/>
      <c r="L54" s="112"/>
      <c r="M54" s="112"/>
    </row>
    <row r="55" spans="2:13" ht="13" x14ac:dyDescent="0.2"/>
  </sheetData>
  <sheetProtection algorithmName="SHA-512" hashValue="ZE22/WAC8FRIBN+b2y5hqGUn56JRfk8cTr2HVMYgAVUgrEJbqPWniNjCojYCKLCkGz3qaNBTah/6W16iHV1j8A==" saltValue="ZRZpHj2AdiP4EomuhvOnYg==" spinCount="100000" sheet="1" objects="1" scenarios="1"/>
  <mergeCells count="16">
    <mergeCell ref="B50:C52"/>
    <mergeCell ref="E50:H50"/>
    <mergeCell ref="E51:H51"/>
    <mergeCell ref="E52:H52"/>
    <mergeCell ref="B53:C53"/>
    <mergeCell ref="E53:H53"/>
    <mergeCell ref="B41:C49"/>
    <mergeCell ref="E41:H41"/>
    <mergeCell ref="E42:H42"/>
    <mergeCell ref="E43:H43"/>
    <mergeCell ref="E44:H44"/>
    <mergeCell ref="E45:H45"/>
    <mergeCell ref="E46:H46"/>
    <mergeCell ref="E47:H47"/>
    <mergeCell ref="E48:H48"/>
    <mergeCell ref="E49:H49"/>
  </mergeCells>
  <phoneticPr fontId="2"/>
  <printOptions horizontalCentered="1"/>
  <pageMargins left="0" right="0" top="0.19685039370078741" bottom="0" header="0" footer="0"/>
  <pageSetup paperSize="9" scale="60" orientation="landscape" horizontalDpi="300" verticalDpi="300" r:id="rId1"/>
  <headerFooter alignWithMargins="0">
    <oddFooter>&amp;C&amp;P/&amp;N</oddFooter>
  </headerFooter>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sheetPr>
    <pageSetUpPr fitToPage="1"/>
  </sheetPr>
  <dimension ref="B1:W64"/>
  <sheetViews>
    <sheetView showGridLines="0" zoomScale="70" zoomScaleNormal="70" zoomScaleSheetLayoutView="100" workbookViewId="0"/>
  </sheetViews>
  <sheetFormatPr defaultColWidth="0" defaultRowHeight="13.5" customHeight="1" zeroHeight="1" x14ac:dyDescent="0.2"/>
  <cols>
    <col min="1" max="1" width="8.36328125" style="1" customWidth="1"/>
    <col min="2" max="2" width="16.453125" style="1" customWidth="1"/>
    <col min="3" max="5" width="26.36328125" style="1" customWidth="1"/>
    <col min="6" max="8" width="24.36328125" style="1" customWidth="1"/>
    <col min="9" max="14" width="26" style="1" customWidth="1"/>
    <col min="15" max="15" width="6.08984375" style="1" customWidth="1"/>
    <col min="16" max="16" width="9" style="1" hidden="1" customWidth="1"/>
    <col min="17" max="20" width="0" style="1" hidden="1" customWidth="1"/>
    <col min="21" max="21" width="9" style="1" hidden="1" customWidth="1"/>
    <col min="22" max="22" width="0" style="1" hidden="1" customWidth="1"/>
    <col min="23" max="23" width="9" style="1" hidden="1" customWidth="1"/>
    <col min="24" max="16384" width="0" style="1" hidden="1"/>
  </cols>
  <sheetData>
    <row r="1" s="1" customFormat="1" ht="16.5" customHeight="1" x14ac:dyDescent="0.2"/>
    <row r="2" s="1" customFormat="1" ht="16.5" customHeight="1" x14ac:dyDescent="0.2"/>
    <row r="3" s="1" customFormat="1" ht="16.5" customHeight="1" x14ac:dyDescent="0.2"/>
    <row r="4" s="1" customFormat="1" ht="16.5" customHeight="1" x14ac:dyDescent="0.2"/>
    <row r="5" s="1" customFormat="1" ht="16.5" customHeight="1" x14ac:dyDescent="0.2"/>
    <row r="6" s="1" customFormat="1" ht="16.5" customHeight="1" x14ac:dyDescent="0.2"/>
    <row r="7" s="1" customFormat="1" ht="16.5" customHeight="1" x14ac:dyDescent="0.2"/>
    <row r="8" s="1" customFormat="1" ht="16.5" customHeight="1" x14ac:dyDescent="0.2"/>
    <row r="9" s="1" customFormat="1" ht="16.5" customHeight="1" x14ac:dyDescent="0.2"/>
    <row r="10" s="1" customFormat="1" ht="16.5" customHeight="1" x14ac:dyDescent="0.2"/>
    <row r="11" s="1" customFormat="1" ht="16.5" customHeight="1" x14ac:dyDescent="0.2"/>
    <row r="12" s="1" customFormat="1" ht="16.5" customHeight="1" x14ac:dyDescent="0.2"/>
    <row r="13" s="1" customFormat="1" ht="16.5" customHeight="1" x14ac:dyDescent="0.2"/>
    <row r="14" s="1" customFormat="1" ht="16.5" customHeight="1" x14ac:dyDescent="0.2"/>
    <row r="15" s="1" customFormat="1" ht="16.5" customHeight="1" x14ac:dyDescent="0.2"/>
    <row r="16" s="1" customFormat="1" ht="16.5" customHeight="1" x14ac:dyDescent="0.2"/>
    <row r="17" s="1" customFormat="1" ht="16.5" customHeight="1" x14ac:dyDescent="0.2"/>
    <row r="18" s="1" customFormat="1" ht="16.5" customHeight="1" x14ac:dyDescent="0.2"/>
    <row r="19" s="1" customFormat="1" ht="16.5" customHeight="1" x14ac:dyDescent="0.2"/>
    <row r="20" s="1" customFormat="1" ht="16.5" customHeight="1" x14ac:dyDescent="0.2"/>
    <row r="21" s="1" customFormat="1" ht="16.5" customHeight="1" x14ac:dyDescent="0.2"/>
    <row r="22" s="1" customFormat="1" ht="16.5" customHeight="1" x14ac:dyDescent="0.2"/>
    <row r="23" s="1" customFormat="1" ht="16.5" customHeight="1" x14ac:dyDescent="0.2"/>
    <row r="24" s="1" customFormat="1" ht="16.5" customHeight="1" x14ac:dyDescent="0.2"/>
    <row r="25" s="1" customFormat="1" ht="16.5" customHeight="1" x14ac:dyDescent="0.2"/>
    <row r="26" s="1" customFormat="1" ht="16.5" customHeight="1" x14ac:dyDescent="0.2"/>
    <row r="27" s="1" customFormat="1" ht="16.5" customHeight="1" x14ac:dyDescent="0.2"/>
    <row r="28" s="1" customFormat="1" ht="16.5" customHeight="1" x14ac:dyDescent="0.2"/>
    <row r="29" s="1" customFormat="1" ht="16.5" customHeight="1" x14ac:dyDescent="0.2"/>
    <row r="30" s="1" customFormat="1" ht="16.5" customHeight="1" x14ac:dyDescent="0.2"/>
    <row r="31" s="1" customFormat="1" ht="16.5" customHeight="1" x14ac:dyDescent="0.2"/>
    <row r="32" s="1" customFormat="1" ht="16.5" customHeight="1" x14ac:dyDescent="0.2"/>
    <row r="33" s="1" customFormat="1" ht="16.5" customHeight="1" x14ac:dyDescent="0.2"/>
    <row r="34" s="1" customFormat="1" ht="16.5" customHeight="1" x14ac:dyDescent="0.2"/>
    <row r="35" s="1" customFormat="1" ht="16.5" customHeight="1" x14ac:dyDescent="0.2"/>
    <row r="36" s="1" customFormat="1" ht="16.5" customHeight="1" x14ac:dyDescent="0.2"/>
    <row r="37" s="1" customFormat="1" ht="16.5" customHeight="1" x14ac:dyDescent="0.2"/>
    <row r="38" s="1" customFormat="1" ht="16.5" customHeight="1" x14ac:dyDescent="0.2"/>
    <row r="39" s="1" customFormat="1" ht="16.5" customHeight="1" x14ac:dyDescent="0.2"/>
    <row r="40" s="1" customFormat="1" ht="16.5" customHeight="1" x14ac:dyDescent="0.2"/>
    <row r="41" s="1" customFormat="1" ht="16.5" customHeight="1" x14ac:dyDescent="0.2"/>
    <row r="42" s="1" customFormat="1" ht="16.5" customHeight="1" x14ac:dyDescent="0.2"/>
    <row r="43" s="1" customFormat="1" ht="16.5" customHeight="1" x14ac:dyDescent="0.2"/>
    <row r="44" s="1" customFormat="1" ht="16.5" customHeight="1" x14ac:dyDescent="0.2"/>
    <row r="45" s="1" customFormat="1" ht="16.5" customHeight="1" x14ac:dyDescent="0.2"/>
    <row r="46" s="1" customFormat="1" ht="16.5" customHeight="1" x14ac:dyDescent="0.2"/>
    <row r="47" s="1" customFormat="1" ht="16.5" customHeight="1" x14ac:dyDescent="0.2"/>
    <row r="48" s="1" customFormat="1" ht="16.5" customHeight="1" x14ac:dyDescent="0.2"/>
    <row r="49" spans="2:8" ht="20.25" customHeight="1" x14ac:dyDescent="0.2"/>
    <row r="50" spans="2:8" ht="16.5" customHeight="1" x14ac:dyDescent="0.2"/>
    <row r="51" spans="2:8" ht="29.25" customHeight="1" x14ac:dyDescent="0.2"/>
    <row r="52" spans="2:8" ht="29.25" customHeight="1" x14ac:dyDescent="0.2"/>
    <row r="53" spans="2:8" ht="52.5" customHeight="1" thickBot="1" x14ac:dyDescent="0.35">
      <c r="B53" s="2"/>
      <c r="C53" s="2"/>
      <c r="D53" s="2"/>
      <c r="E53" s="2"/>
      <c r="F53" s="2"/>
      <c r="G53" s="2"/>
      <c r="H53" s="113" t="s">
        <v>524</v>
      </c>
    </row>
    <row r="54" spans="2:8" ht="29.25" customHeight="1" thickBot="1" x14ac:dyDescent="0.35">
      <c r="B54" s="114" t="s">
        <v>7</v>
      </c>
      <c r="C54" s="115"/>
      <c r="D54" s="115"/>
      <c r="E54" s="116" t="s">
        <v>457</v>
      </c>
      <c r="F54" s="117" t="s">
        <v>460</v>
      </c>
      <c r="G54" s="117" t="s">
        <v>461</v>
      </c>
      <c r="H54" s="118" t="s">
        <v>462</v>
      </c>
    </row>
    <row r="55" spans="2:8" ht="52.5" customHeight="1" x14ac:dyDescent="0.2">
      <c r="B55" s="119"/>
      <c r="C55" s="1196" t="s">
        <v>100</v>
      </c>
      <c r="D55" s="1196"/>
      <c r="E55" s="1197"/>
      <c r="F55" s="339">
        <v>2066</v>
      </c>
      <c r="G55" s="339">
        <v>1882</v>
      </c>
      <c r="H55" s="340">
        <v>1077</v>
      </c>
    </row>
    <row r="56" spans="2:8" ht="52.5" customHeight="1" x14ac:dyDescent="0.2">
      <c r="B56" s="120"/>
      <c r="C56" s="1198" t="s">
        <v>525</v>
      </c>
      <c r="D56" s="1198"/>
      <c r="E56" s="1199"/>
      <c r="F56" s="341">
        <v>1124</v>
      </c>
      <c r="G56" s="341">
        <v>1324</v>
      </c>
      <c r="H56" s="342">
        <v>1125</v>
      </c>
    </row>
    <row r="57" spans="2:8" ht="53.25" customHeight="1" x14ac:dyDescent="0.2">
      <c r="B57" s="120"/>
      <c r="C57" s="1200" t="s">
        <v>105</v>
      </c>
      <c r="D57" s="1200"/>
      <c r="E57" s="1201"/>
      <c r="F57" s="343">
        <v>6269</v>
      </c>
      <c r="G57" s="343">
        <v>6074</v>
      </c>
      <c r="H57" s="344">
        <v>6166</v>
      </c>
    </row>
    <row r="58" spans="2:8" ht="45.75" customHeight="1" x14ac:dyDescent="0.2">
      <c r="B58" s="121"/>
      <c r="C58" s="1188" t="s">
        <v>560</v>
      </c>
      <c r="D58" s="1189"/>
      <c r="E58" s="1190"/>
      <c r="F58" s="345">
        <v>2714</v>
      </c>
      <c r="G58" s="345">
        <v>2600</v>
      </c>
      <c r="H58" s="346">
        <v>3042</v>
      </c>
    </row>
    <row r="59" spans="2:8" ht="45.75" customHeight="1" x14ac:dyDescent="0.2">
      <c r="B59" s="121"/>
      <c r="C59" s="1188" t="s">
        <v>561</v>
      </c>
      <c r="D59" s="1189"/>
      <c r="E59" s="1190"/>
      <c r="F59" s="345">
        <v>1293</v>
      </c>
      <c r="G59" s="345">
        <v>1270</v>
      </c>
      <c r="H59" s="346">
        <v>1341</v>
      </c>
    </row>
    <row r="60" spans="2:8" ht="45.75" customHeight="1" x14ac:dyDescent="0.2">
      <c r="B60" s="121"/>
      <c r="C60" s="1188" t="s">
        <v>562</v>
      </c>
      <c r="D60" s="1189"/>
      <c r="E60" s="1190"/>
      <c r="F60" s="345">
        <v>505</v>
      </c>
      <c r="G60" s="345">
        <v>496</v>
      </c>
      <c r="H60" s="346">
        <v>496</v>
      </c>
    </row>
    <row r="61" spans="2:8" ht="45.75" customHeight="1" x14ac:dyDescent="0.2">
      <c r="B61" s="121"/>
      <c r="C61" s="1188" t="s">
        <v>563</v>
      </c>
      <c r="D61" s="1189"/>
      <c r="E61" s="1190"/>
      <c r="F61" s="345">
        <v>276</v>
      </c>
      <c r="G61" s="345">
        <v>395</v>
      </c>
      <c r="H61" s="346">
        <v>492</v>
      </c>
    </row>
    <row r="62" spans="2:8" ht="45.75" customHeight="1" thickBot="1" x14ac:dyDescent="0.25">
      <c r="B62" s="122"/>
      <c r="C62" s="1191" t="s">
        <v>564</v>
      </c>
      <c r="D62" s="1192"/>
      <c r="E62" s="1193"/>
      <c r="F62" s="347">
        <v>136</v>
      </c>
      <c r="G62" s="347">
        <v>146</v>
      </c>
      <c r="H62" s="348">
        <v>199</v>
      </c>
    </row>
    <row r="63" spans="2:8" ht="52.5" customHeight="1" thickBot="1" x14ac:dyDescent="0.25">
      <c r="B63" s="123"/>
      <c r="C63" s="1194" t="s">
        <v>526</v>
      </c>
      <c r="D63" s="1194"/>
      <c r="E63" s="1195"/>
      <c r="F63" s="349">
        <v>9459</v>
      </c>
      <c r="G63" s="349">
        <v>9281</v>
      </c>
      <c r="H63" s="350">
        <v>8369</v>
      </c>
    </row>
    <row r="64" spans="2:8" ht="13" x14ac:dyDescent="0.2"/>
  </sheetData>
  <sheetProtection algorithmName="SHA-512" hashValue="jpaN8E57bEazZwVv3vRj2Hm1dULC3vGpE/FInFMtymFhWmYWSFseOa35B0JASouzTie5HjBBncy+elts/6+2YQ==" saltValue="JZ4p6r4ouiRVLfu5lLWBWA==" spinCount="100000" sheet="1" objects="1" scenarios="1"/>
  <mergeCells count="9">
    <mergeCell ref="C61:E61"/>
    <mergeCell ref="C62:E62"/>
    <mergeCell ref="C63:E63"/>
    <mergeCell ref="C55:E55"/>
    <mergeCell ref="C56:E56"/>
    <mergeCell ref="C57:E57"/>
    <mergeCell ref="C58:E58"/>
    <mergeCell ref="C59:E59"/>
    <mergeCell ref="C60:E60"/>
  </mergeCells>
  <phoneticPr fontId="2"/>
  <printOptions horizontalCentered="1"/>
  <pageMargins left="0" right="0" top="0.19685039370078741" bottom="0" header="0" footer="0"/>
  <pageSetup paperSize="9" scale="43" orientation="landscape" verticalDpi="300" r:id="rId1"/>
  <headerFooter alignWithMargins="0">
    <oddFooter>&amp;C&amp;P/&amp;N</oddFooter>
  </headerFooter>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sheetPr codeName="DataSheet"/>
  <dimension ref="A1:P74"/>
  <sheetViews>
    <sheetView workbookViewId="0"/>
  </sheetViews>
  <sheetFormatPr defaultColWidth="11.08984375" defaultRowHeight="13" x14ac:dyDescent="0.2"/>
  <cols>
    <col min="1" max="1" width="45.90625" style="130" customWidth="1"/>
    <col min="2" max="8" width="13.453125" style="130" customWidth="1"/>
    <col min="9" max="16384" width="11.08984375" style="130"/>
  </cols>
  <sheetData>
    <row r="1" spans="1:8" x14ac:dyDescent="0.2">
      <c r="A1" s="124"/>
      <c r="B1" s="125"/>
      <c r="C1" s="126"/>
      <c r="D1" s="127"/>
      <c r="E1" s="128"/>
      <c r="F1" s="128"/>
      <c r="G1" s="128"/>
      <c r="H1" s="129"/>
    </row>
    <row r="2" spans="1:8" x14ac:dyDescent="0.2">
      <c r="A2" s="131"/>
      <c r="B2" s="132"/>
      <c r="C2" s="133"/>
      <c r="D2" s="134" t="s">
        <v>527</v>
      </c>
      <c r="E2" s="135"/>
      <c r="F2" s="136" t="s">
        <v>528</v>
      </c>
      <c r="G2" s="137"/>
      <c r="H2" s="138"/>
    </row>
    <row r="3" spans="1:8" x14ac:dyDescent="0.2">
      <c r="A3" s="134" t="s">
        <v>449</v>
      </c>
      <c r="B3" s="139"/>
      <c r="C3" s="140"/>
      <c r="D3" s="141">
        <v>133271</v>
      </c>
      <c r="E3" s="142"/>
      <c r="F3" s="143">
        <v>92632</v>
      </c>
      <c r="G3" s="144"/>
      <c r="H3" s="145"/>
    </row>
    <row r="4" spans="1:8" x14ac:dyDescent="0.2">
      <c r="A4" s="146"/>
      <c r="B4" s="147"/>
      <c r="C4" s="148"/>
      <c r="D4" s="149">
        <v>66810</v>
      </c>
      <c r="E4" s="150"/>
      <c r="F4" s="151">
        <v>47978</v>
      </c>
      <c r="G4" s="152"/>
      <c r="H4" s="153"/>
    </row>
    <row r="5" spans="1:8" x14ac:dyDescent="0.2">
      <c r="A5" s="134" t="s">
        <v>451</v>
      </c>
      <c r="B5" s="139"/>
      <c r="C5" s="140"/>
      <c r="D5" s="141">
        <v>136425</v>
      </c>
      <c r="E5" s="142"/>
      <c r="F5" s="143">
        <v>96469</v>
      </c>
      <c r="G5" s="144"/>
      <c r="H5" s="145"/>
    </row>
    <row r="6" spans="1:8" x14ac:dyDescent="0.2">
      <c r="A6" s="146"/>
      <c r="B6" s="147"/>
      <c r="C6" s="148"/>
      <c r="D6" s="149">
        <v>90852</v>
      </c>
      <c r="E6" s="150"/>
      <c r="F6" s="151">
        <v>49775</v>
      </c>
      <c r="G6" s="152"/>
      <c r="H6" s="153"/>
    </row>
    <row r="7" spans="1:8" x14ac:dyDescent="0.2">
      <c r="A7" s="134" t="s">
        <v>452</v>
      </c>
      <c r="B7" s="139"/>
      <c r="C7" s="140"/>
      <c r="D7" s="141">
        <v>196275</v>
      </c>
      <c r="E7" s="142"/>
      <c r="F7" s="143">
        <v>85743</v>
      </c>
      <c r="G7" s="144"/>
      <c r="H7" s="145"/>
    </row>
    <row r="8" spans="1:8" x14ac:dyDescent="0.2">
      <c r="A8" s="146"/>
      <c r="B8" s="147"/>
      <c r="C8" s="148"/>
      <c r="D8" s="149">
        <v>117791</v>
      </c>
      <c r="E8" s="150"/>
      <c r="F8" s="151">
        <v>45231</v>
      </c>
      <c r="G8" s="152"/>
      <c r="H8" s="153"/>
    </row>
    <row r="9" spans="1:8" x14ac:dyDescent="0.2">
      <c r="A9" s="134" t="s">
        <v>453</v>
      </c>
      <c r="B9" s="139"/>
      <c r="C9" s="140"/>
      <c r="D9" s="141">
        <v>127989</v>
      </c>
      <c r="E9" s="142"/>
      <c r="F9" s="143">
        <v>92509</v>
      </c>
      <c r="G9" s="144"/>
      <c r="H9" s="145"/>
    </row>
    <row r="10" spans="1:8" x14ac:dyDescent="0.2">
      <c r="A10" s="146"/>
      <c r="B10" s="147"/>
      <c r="C10" s="148"/>
      <c r="D10" s="149">
        <v>69595</v>
      </c>
      <c r="E10" s="150"/>
      <c r="F10" s="151">
        <v>52274</v>
      </c>
      <c r="G10" s="152"/>
      <c r="H10" s="153"/>
    </row>
    <row r="11" spans="1:8" x14ac:dyDescent="0.2">
      <c r="A11" s="134" t="s">
        <v>454</v>
      </c>
      <c r="B11" s="139"/>
      <c r="C11" s="140"/>
      <c r="D11" s="141">
        <v>165485</v>
      </c>
      <c r="E11" s="142"/>
      <c r="F11" s="143">
        <v>98544</v>
      </c>
      <c r="G11" s="144"/>
      <c r="H11" s="145"/>
    </row>
    <row r="12" spans="1:8" x14ac:dyDescent="0.2">
      <c r="A12" s="146"/>
      <c r="B12" s="147"/>
      <c r="C12" s="154"/>
      <c r="D12" s="149">
        <v>100377</v>
      </c>
      <c r="E12" s="150"/>
      <c r="F12" s="151">
        <v>55816</v>
      </c>
      <c r="G12" s="152"/>
      <c r="H12" s="153"/>
    </row>
    <row r="13" spans="1:8" x14ac:dyDescent="0.2">
      <c r="A13" s="134"/>
      <c r="B13" s="139"/>
      <c r="C13" s="140"/>
      <c r="D13" s="141">
        <v>151889</v>
      </c>
      <c r="E13" s="142"/>
      <c r="F13" s="143">
        <v>93179</v>
      </c>
      <c r="G13" s="155"/>
      <c r="H13" s="145"/>
    </row>
    <row r="14" spans="1:8" x14ac:dyDescent="0.2">
      <c r="A14" s="146"/>
      <c r="B14" s="147"/>
      <c r="C14" s="148"/>
      <c r="D14" s="149">
        <v>89085</v>
      </c>
      <c r="E14" s="150"/>
      <c r="F14" s="151">
        <v>50215</v>
      </c>
      <c r="G14" s="152"/>
      <c r="H14" s="153"/>
    </row>
    <row r="17" spans="1:11" x14ac:dyDescent="0.2">
      <c r="A17" s="130" t="s">
        <v>529</v>
      </c>
    </row>
    <row r="18" spans="1:11" x14ac:dyDescent="0.2">
      <c r="A18" s="156"/>
      <c r="B18" s="156" t="str">
        <f>実質収支比率等に係る経年分析!F$46</f>
        <v>R02</v>
      </c>
      <c r="C18" s="156" t="str">
        <f>実質収支比率等に係る経年分析!G$46</f>
        <v>R03</v>
      </c>
      <c r="D18" s="156" t="str">
        <f>実質収支比率等に係る経年分析!H$46</f>
        <v>R04</v>
      </c>
      <c r="E18" s="156" t="str">
        <f>実質収支比率等に係る経年分析!I$46</f>
        <v>R05</v>
      </c>
      <c r="F18" s="156" t="str">
        <f>実質収支比率等に係る経年分析!J$46</f>
        <v>R06</v>
      </c>
    </row>
    <row r="19" spans="1:11" x14ac:dyDescent="0.2">
      <c r="A19" s="156" t="s">
        <v>530</v>
      </c>
      <c r="B19" s="156">
        <f>ROUND(VALUE(SUBSTITUTE(実質収支比率等に係る経年分析!F$48,"▲","-")),2)</f>
        <v>6.56</v>
      </c>
      <c r="C19" s="156">
        <f>ROUND(VALUE(SUBSTITUTE(実質収支比率等に係る経年分析!G$48,"▲","-")),2)</f>
        <v>9.51</v>
      </c>
      <c r="D19" s="156">
        <f>ROUND(VALUE(SUBSTITUTE(実質収支比率等に係る経年分析!H$48,"▲","-")),2)</f>
        <v>8.35</v>
      </c>
      <c r="E19" s="156">
        <f>ROUND(VALUE(SUBSTITUTE(実質収支比率等に係る経年分析!I$48,"▲","-")),2)</f>
        <v>7.1</v>
      </c>
      <c r="F19" s="156">
        <f>ROUND(VALUE(SUBSTITUTE(実質収支比率等に係る経年分析!J$48,"▲","-")),2)</f>
        <v>8.76</v>
      </c>
    </row>
    <row r="20" spans="1:11" x14ac:dyDescent="0.2">
      <c r="A20" s="156" t="s">
        <v>531</v>
      </c>
      <c r="B20" s="156">
        <f>ROUND(VALUE(SUBSTITUTE(実質収支比率等に係る経年分析!F$47,"▲","-")),2)</f>
        <v>16.91</v>
      </c>
      <c r="C20" s="156">
        <f>ROUND(VALUE(SUBSTITUTE(実質収支比率等に係る経年分析!G$47,"▲","-")),2)</f>
        <v>14.75</v>
      </c>
      <c r="D20" s="156">
        <f>ROUND(VALUE(SUBSTITUTE(実質収支比率等に係る経年分析!H$47,"▲","-")),2)</f>
        <v>12.89</v>
      </c>
      <c r="E20" s="156">
        <f>ROUND(VALUE(SUBSTITUTE(実質収支比率等に係る経年分析!I$47,"▲","-")),2)</f>
        <v>11.66</v>
      </c>
      <c r="F20" s="156">
        <f>ROUND(VALUE(SUBSTITUTE(実質収支比率等に係る経年分析!J$47,"▲","-")),2)</f>
        <v>6.71</v>
      </c>
    </row>
    <row r="21" spans="1:11" x14ac:dyDescent="0.2">
      <c r="A21" s="156" t="s">
        <v>532</v>
      </c>
      <c r="B21" s="156">
        <f>IF(ISNUMBER(VALUE(SUBSTITUTE(実質収支比率等に係る経年分析!F$49,"▲","-"))),ROUND(VALUE(SUBSTITUTE(実質収支比率等に係る経年分析!F$49,"▲","-")),2),NA())</f>
        <v>-3.98</v>
      </c>
      <c r="C21" s="156">
        <f>IF(ISNUMBER(VALUE(SUBSTITUTE(実質収支比率等に係る経年分析!G$49,"▲","-"))),ROUND(VALUE(SUBSTITUTE(実質収支比率等に係る経年分析!G$49,"▲","-")),2),NA())</f>
        <v>1.68</v>
      </c>
      <c r="D21" s="156">
        <f>IF(ISNUMBER(VALUE(SUBSTITUTE(実質収支比率等に係る経年分析!H$49,"▲","-"))),ROUND(VALUE(SUBSTITUTE(実質収支比率等に係る経年分析!H$49,"▲","-")),2),NA())</f>
        <v>-3.41</v>
      </c>
      <c r="E21" s="156">
        <f>IF(ISNUMBER(VALUE(SUBSTITUTE(実質収支比率等に係る経年分析!I$49,"▲","-"))),ROUND(VALUE(SUBSTITUTE(実質収支比率等に係る経年分析!I$49,"▲","-")),2),NA())</f>
        <v>-2.3199999999999998</v>
      </c>
      <c r="F21" s="156">
        <f>IF(ISNUMBER(VALUE(SUBSTITUTE(実質収支比率等に係る経年分析!J$49,"▲","-"))),ROUND(VALUE(SUBSTITUTE(実質収支比率等に係る経年分析!J$49,"▲","-")),2),NA())</f>
        <v>-3.39</v>
      </c>
    </row>
    <row r="24" spans="1:11" x14ac:dyDescent="0.2">
      <c r="A24" s="130" t="s">
        <v>533</v>
      </c>
    </row>
    <row r="25" spans="1:11" x14ac:dyDescent="0.2">
      <c r="A25" s="157"/>
      <c r="B25" s="157" t="str">
        <f>連結実質赤字比率に係る赤字・黒字の構成分析!F$33</f>
        <v>R02</v>
      </c>
      <c r="C25" s="157"/>
      <c r="D25" s="157" t="str">
        <f>連結実質赤字比率に係る赤字・黒字の構成分析!G$33</f>
        <v>R03</v>
      </c>
      <c r="E25" s="157"/>
      <c r="F25" s="157" t="str">
        <f>連結実質赤字比率に係る赤字・黒字の構成分析!H$33</f>
        <v>R04</v>
      </c>
      <c r="G25" s="157"/>
      <c r="H25" s="157" t="str">
        <f>連結実質赤字比率に係る赤字・黒字の構成分析!I$33</f>
        <v>R05</v>
      </c>
      <c r="I25" s="157"/>
      <c r="J25" s="157" t="str">
        <f>連結実質赤字比率に係る赤字・黒字の構成分析!J$33</f>
        <v>R06</v>
      </c>
      <c r="K25" s="157"/>
    </row>
    <row r="26" spans="1:11" x14ac:dyDescent="0.2">
      <c r="A26" s="157"/>
      <c r="B26" s="157" t="s">
        <v>534</v>
      </c>
      <c r="C26" s="157" t="s">
        <v>535</v>
      </c>
      <c r="D26" s="157" t="s">
        <v>534</v>
      </c>
      <c r="E26" s="157" t="s">
        <v>535</v>
      </c>
      <c r="F26" s="157" t="s">
        <v>534</v>
      </c>
      <c r="G26" s="157" t="s">
        <v>535</v>
      </c>
      <c r="H26" s="157" t="s">
        <v>534</v>
      </c>
      <c r="I26" s="157" t="s">
        <v>535</v>
      </c>
      <c r="J26" s="157" t="s">
        <v>534</v>
      </c>
      <c r="K26" s="157" t="s">
        <v>535</v>
      </c>
    </row>
    <row r="27" spans="1:11" x14ac:dyDescent="0.2">
      <c r="A27" s="157" t="str">
        <f>IF(連結実質赤字比率に係る赤字・黒字の構成分析!C$43="",NA(),連結実質赤字比率に係る赤字・黒字の構成分析!C$43)</f>
        <v>その他会計（黒字）</v>
      </c>
      <c r="B27" s="157" t="e">
        <f>IF(ROUND(VALUE(SUBSTITUTE(連結実質赤字比率に係る赤字・黒字の構成分析!F$43,"▲", "-")), 2) &lt; 0, ABS(ROUND(VALUE(SUBSTITUTE(連結実質赤字比率に係る赤字・黒字の構成分析!F$43,"▲", "-")), 2)), NA())</f>
        <v>#N/A</v>
      </c>
      <c r="C27" s="157">
        <f>IF(ROUND(VALUE(SUBSTITUTE(連結実質赤字比率に係る赤字・黒字の構成分析!F$43,"▲", "-")), 2) &gt;= 0, ABS(ROUND(VALUE(SUBSTITUTE(連結実質赤字比率に係る赤字・黒字の構成分析!F$43,"▲", "-")), 2)), NA())</f>
        <v>1.72</v>
      </c>
      <c r="D27" s="157" t="e">
        <f>IF(ROUND(VALUE(SUBSTITUTE(連結実質赤字比率に係る赤字・黒字の構成分析!G$43,"▲", "-")), 2) &lt; 0, ABS(ROUND(VALUE(SUBSTITUTE(連結実質赤字比率に係る赤字・黒字の構成分析!G$43,"▲", "-")), 2)), NA())</f>
        <v>#N/A</v>
      </c>
      <c r="E27" s="157">
        <f>IF(ROUND(VALUE(SUBSTITUTE(連結実質赤字比率に係る赤字・黒字の構成分析!G$43,"▲", "-")), 2) &gt;= 0, ABS(ROUND(VALUE(SUBSTITUTE(連結実質赤字比率に係る赤字・黒字の構成分析!G$43,"▲", "-")), 2)), NA())</f>
        <v>1.9</v>
      </c>
      <c r="F27" s="157" t="e">
        <f>IF(ROUND(VALUE(SUBSTITUTE(連結実質赤字比率に係る赤字・黒字の構成分析!H$43,"▲", "-")), 2) &lt; 0, ABS(ROUND(VALUE(SUBSTITUTE(連結実質赤字比率に係る赤字・黒字の構成分析!H$43,"▲", "-")), 2)), NA())</f>
        <v>#N/A</v>
      </c>
      <c r="G27" s="157">
        <f>IF(ROUND(VALUE(SUBSTITUTE(連結実質赤字比率に係る赤字・黒字の構成分析!H$43,"▲", "-")), 2) &gt;= 0, ABS(ROUND(VALUE(SUBSTITUTE(連結実質赤字比率に係る赤字・黒字の構成分析!H$43,"▲", "-")), 2)), NA())</f>
        <v>2.41</v>
      </c>
      <c r="H27" s="157" t="e">
        <f>IF(ROUND(VALUE(SUBSTITUTE(連結実質赤字比率に係る赤字・黒字の構成分析!I$43,"▲", "-")), 2) &lt; 0, ABS(ROUND(VALUE(SUBSTITUTE(連結実質赤字比率に係る赤字・黒字の構成分析!I$43,"▲", "-")), 2)), NA())</f>
        <v>#N/A</v>
      </c>
      <c r="I27" s="157">
        <f>IF(ROUND(VALUE(SUBSTITUTE(連結実質赤字比率に係る赤字・黒字の構成分析!I$43,"▲", "-")), 2) &gt;= 0, ABS(ROUND(VALUE(SUBSTITUTE(連結実質赤字比率に係る赤字・黒字の構成分析!I$43,"▲", "-")), 2)), NA())</f>
        <v>0.1</v>
      </c>
      <c r="J27" s="157" t="e">
        <f>IF(ROUND(VALUE(SUBSTITUTE(連結実質赤字比率に係る赤字・黒字の構成分析!J$43,"▲", "-")), 2) &lt; 0, ABS(ROUND(VALUE(SUBSTITUTE(連結実質赤字比率に係る赤字・黒字の構成分析!J$43,"▲", "-")), 2)), NA())</f>
        <v>#N/A</v>
      </c>
      <c r="K27" s="157">
        <f>IF(ROUND(VALUE(SUBSTITUTE(連結実質赤字比率に係る赤字・黒字の構成分析!J$43,"▲", "-")), 2) &gt;= 0, ABS(ROUND(VALUE(SUBSTITUTE(連結実質赤字比率に係る赤字・黒字の構成分析!J$43,"▲", "-")), 2)), NA())</f>
        <v>0.08</v>
      </c>
    </row>
    <row r="28" spans="1:11" x14ac:dyDescent="0.2">
      <c r="A28" s="157" t="str">
        <f>IF(連結実質赤字比率に係る赤字・黒字の構成分析!C$42="",NA(),連結実質赤字比率に係る赤字・黒字の構成分析!C$42)</f>
        <v>その他会計（赤字）</v>
      </c>
      <c r="B28" s="157" t="e">
        <f>IF(ROUND(VALUE(SUBSTITUTE(連結実質赤字比率に係る赤字・黒字の構成分析!F$42,"▲", "-")), 2) &lt; 0, ABS(ROUND(VALUE(SUBSTITUTE(連結実質赤字比率に係る赤字・黒字の構成分析!F$42,"▲", "-")), 2)), NA())</f>
        <v>#VALUE!</v>
      </c>
      <c r="C28" s="157" t="e">
        <f>IF(ROUND(VALUE(SUBSTITUTE(連結実質赤字比率に係る赤字・黒字の構成分析!F$42,"▲", "-")), 2) &gt;= 0, ABS(ROUND(VALUE(SUBSTITUTE(連結実質赤字比率に係る赤字・黒字の構成分析!F$42,"▲", "-")), 2)), NA())</f>
        <v>#VALUE!</v>
      </c>
      <c r="D28" s="157" t="e">
        <f>IF(ROUND(VALUE(SUBSTITUTE(連結実質赤字比率に係る赤字・黒字の構成分析!G$42,"▲", "-")), 2) &lt; 0, ABS(ROUND(VALUE(SUBSTITUTE(連結実質赤字比率に係る赤字・黒字の構成分析!G$42,"▲", "-")), 2)), NA())</f>
        <v>#VALUE!</v>
      </c>
      <c r="E28" s="157" t="e">
        <f>IF(ROUND(VALUE(SUBSTITUTE(連結実質赤字比率に係る赤字・黒字の構成分析!G$42,"▲", "-")), 2) &gt;= 0, ABS(ROUND(VALUE(SUBSTITUTE(連結実質赤字比率に係る赤字・黒字の構成分析!G$42,"▲", "-")), 2)), NA())</f>
        <v>#VALUE!</v>
      </c>
      <c r="F28" s="157" t="e">
        <f>IF(ROUND(VALUE(SUBSTITUTE(連結実質赤字比率に係る赤字・黒字の構成分析!H$42,"▲", "-")), 2) &lt; 0, ABS(ROUND(VALUE(SUBSTITUTE(連結実質赤字比率に係る赤字・黒字の構成分析!H$42,"▲", "-")), 2)), NA())</f>
        <v>#VALUE!</v>
      </c>
      <c r="G28" s="157" t="e">
        <f>IF(ROUND(VALUE(SUBSTITUTE(連結実質赤字比率に係る赤字・黒字の構成分析!H$42,"▲", "-")), 2) &gt;= 0, ABS(ROUND(VALUE(SUBSTITUTE(連結実質赤字比率に係る赤字・黒字の構成分析!H$42,"▲", "-")), 2)), NA())</f>
        <v>#VALUE!</v>
      </c>
      <c r="H28" s="157" t="e">
        <f>IF(ROUND(VALUE(SUBSTITUTE(連結実質赤字比率に係る赤字・黒字の構成分析!I$42,"▲", "-")), 2) &lt; 0, ABS(ROUND(VALUE(SUBSTITUTE(連結実質赤字比率に係る赤字・黒字の構成分析!I$42,"▲", "-")), 2)), NA())</f>
        <v>#VALUE!</v>
      </c>
      <c r="I28" s="157" t="e">
        <f>IF(ROUND(VALUE(SUBSTITUTE(連結実質赤字比率に係る赤字・黒字の構成分析!I$42,"▲", "-")), 2) &gt;= 0, ABS(ROUND(VALUE(SUBSTITUTE(連結実質赤字比率に係る赤字・黒字の構成分析!I$42,"▲", "-")), 2)), NA())</f>
        <v>#VALUE!</v>
      </c>
      <c r="J28" s="157" t="e">
        <f>IF(ROUND(VALUE(SUBSTITUTE(連結実質赤字比率に係る赤字・黒字の構成分析!J$42,"▲", "-")), 2) &lt; 0, ABS(ROUND(VALUE(SUBSTITUTE(連結実質赤字比率に係る赤字・黒字の構成分析!J$42,"▲", "-")), 2)), NA())</f>
        <v>#VALUE!</v>
      </c>
      <c r="K28" s="157" t="e">
        <f>IF(ROUND(VALUE(SUBSTITUTE(連結実質赤字比率に係る赤字・黒字の構成分析!J$42,"▲", "-")), 2) &gt;= 0, ABS(ROUND(VALUE(SUBSTITUTE(連結実質赤字比率に係る赤字・黒字の構成分析!J$42,"▲", "-")), 2)), NA())</f>
        <v>#VALUE!</v>
      </c>
    </row>
    <row r="29" spans="1:11" x14ac:dyDescent="0.2">
      <c r="A29" s="157" t="str">
        <f>IF(連結実質赤字比率に係る赤字・黒字の構成分析!C$41="",NA(),連結実質赤字比率に係る赤字・黒字の構成分析!C$41)</f>
        <v>後期高齢者医療特別会計</v>
      </c>
      <c r="B29" s="157" t="e">
        <f>IF(ROUND(VALUE(SUBSTITUTE(連結実質赤字比率に係る赤字・黒字の構成分析!F$41,"▲", "-")), 2) &lt; 0, ABS(ROUND(VALUE(SUBSTITUTE(連結実質赤字比率に係る赤字・黒字の構成分析!F$41,"▲", "-")), 2)), NA())</f>
        <v>#N/A</v>
      </c>
      <c r="C29" s="157">
        <f>IF(ROUND(VALUE(SUBSTITUTE(連結実質赤字比率に係る赤字・黒字の構成分析!F$41,"▲", "-")), 2) &gt;= 0, ABS(ROUND(VALUE(SUBSTITUTE(連結実質赤字比率に係る赤字・黒字の構成分析!F$41,"▲", "-")), 2)), NA())</f>
        <v>0.11</v>
      </c>
      <c r="D29" s="157" t="e">
        <f>IF(ROUND(VALUE(SUBSTITUTE(連結実質赤字比率に係る赤字・黒字の構成分析!G$41,"▲", "-")), 2) &lt; 0, ABS(ROUND(VALUE(SUBSTITUTE(連結実質赤字比率に係る赤字・黒字の構成分析!G$41,"▲", "-")), 2)), NA())</f>
        <v>#N/A</v>
      </c>
      <c r="E29" s="157">
        <f>IF(ROUND(VALUE(SUBSTITUTE(連結実質赤字比率に係る赤字・黒字の構成分析!G$41,"▲", "-")), 2) &gt;= 0, ABS(ROUND(VALUE(SUBSTITUTE(連結実質赤字比率に係る赤字・黒字の構成分析!G$41,"▲", "-")), 2)), NA())</f>
        <v>0.14000000000000001</v>
      </c>
      <c r="F29" s="157" t="e">
        <f>IF(ROUND(VALUE(SUBSTITUTE(連結実質赤字比率に係る赤字・黒字の構成分析!H$41,"▲", "-")), 2) &lt; 0, ABS(ROUND(VALUE(SUBSTITUTE(連結実質赤字比率に係る赤字・黒字の構成分析!H$41,"▲", "-")), 2)), NA())</f>
        <v>#N/A</v>
      </c>
      <c r="G29" s="157">
        <f>IF(ROUND(VALUE(SUBSTITUTE(連結実質赤字比率に係る赤字・黒字の構成分析!H$41,"▲", "-")), 2) &gt;= 0, ABS(ROUND(VALUE(SUBSTITUTE(連結実質赤字比率に係る赤字・黒字の構成分析!H$41,"▲", "-")), 2)), NA())</f>
        <v>0.13</v>
      </c>
      <c r="H29" s="157" t="e">
        <f>IF(ROUND(VALUE(SUBSTITUTE(連結実質赤字比率に係る赤字・黒字の構成分析!I$41,"▲", "-")), 2) &lt; 0, ABS(ROUND(VALUE(SUBSTITUTE(連結実質赤字比率に係る赤字・黒字の構成分析!I$41,"▲", "-")), 2)), NA())</f>
        <v>#N/A</v>
      </c>
      <c r="I29" s="157">
        <f>IF(ROUND(VALUE(SUBSTITUTE(連結実質赤字比率に係る赤字・黒字の構成分析!I$41,"▲", "-")), 2) &gt;= 0, ABS(ROUND(VALUE(SUBSTITUTE(連結実質赤字比率に係る赤字・黒字の構成分析!I$41,"▲", "-")), 2)), NA())</f>
        <v>0.08</v>
      </c>
      <c r="J29" s="157" t="e">
        <f>IF(ROUND(VALUE(SUBSTITUTE(連結実質赤字比率に係る赤字・黒字の構成分析!J$41,"▲", "-")), 2) &lt; 0, ABS(ROUND(VALUE(SUBSTITUTE(連結実質赤字比率に係る赤字・黒字の構成分析!J$41,"▲", "-")), 2)), NA())</f>
        <v>#N/A</v>
      </c>
      <c r="K29" s="157">
        <f>IF(ROUND(VALUE(SUBSTITUTE(連結実質赤字比率に係る赤字・黒字の構成分析!J$41,"▲", "-")), 2) &gt;= 0, ABS(ROUND(VALUE(SUBSTITUTE(連結実質赤字比率に係る赤字・黒字の構成分析!J$41,"▲", "-")), 2)), NA())</f>
        <v>0.1</v>
      </c>
    </row>
    <row r="30" spans="1:11" x14ac:dyDescent="0.2">
      <c r="A30" s="157" t="str">
        <f>IF(連結実質赤字比率に係る赤字・黒字の構成分析!C$40="",NA(),連結実質赤字比率に係る赤字・黒字の構成分析!C$40)</f>
        <v>介護保険特別会計(保険事業勘定）</v>
      </c>
      <c r="B30" s="157" t="e">
        <f>IF(ROUND(VALUE(SUBSTITUTE(連結実質赤字比率に係る赤字・黒字の構成分析!F$40,"▲", "-")), 2) &lt; 0, ABS(ROUND(VALUE(SUBSTITUTE(連結実質赤字比率に係る赤字・黒字の構成分析!F$40,"▲", "-")), 2)), NA())</f>
        <v>#N/A</v>
      </c>
      <c r="C30" s="157">
        <f>IF(ROUND(VALUE(SUBSTITUTE(連結実質赤字比率に係る赤字・黒字の構成分析!F$40,"▲", "-")), 2) &gt;= 0, ABS(ROUND(VALUE(SUBSTITUTE(連結実質赤字比率に係る赤字・黒字の構成分析!F$40,"▲", "-")), 2)), NA())</f>
        <v>0.36</v>
      </c>
      <c r="D30" s="157" t="e">
        <f>IF(ROUND(VALUE(SUBSTITUTE(連結実質赤字比率に係る赤字・黒字の構成分析!G$40,"▲", "-")), 2) &lt; 0, ABS(ROUND(VALUE(SUBSTITUTE(連結実質赤字比率に係る赤字・黒字の構成分析!G$40,"▲", "-")), 2)), NA())</f>
        <v>#N/A</v>
      </c>
      <c r="E30" s="157">
        <f>IF(ROUND(VALUE(SUBSTITUTE(連結実質赤字比率に係る赤字・黒字の構成分析!G$40,"▲", "-")), 2) &gt;= 0, ABS(ROUND(VALUE(SUBSTITUTE(連結実質赤字比率に係る赤字・黒字の構成分析!G$40,"▲", "-")), 2)), NA())</f>
        <v>1.05</v>
      </c>
      <c r="F30" s="157" t="e">
        <f>IF(ROUND(VALUE(SUBSTITUTE(連結実質赤字比率に係る赤字・黒字の構成分析!H$40,"▲", "-")), 2) &lt; 0, ABS(ROUND(VALUE(SUBSTITUTE(連結実質赤字比率に係る赤字・黒字の構成分析!H$40,"▲", "-")), 2)), NA())</f>
        <v>#N/A</v>
      </c>
      <c r="G30" s="157">
        <f>IF(ROUND(VALUE(SUBSTITUTE(連結実質赤字比率に係る赤字・黒字の構成分析!H$40,"▲", "-")), 2) &gt;= 0, ABS(ROUND(VALUE(SUBSTITUTE(連結実質赤字比率に係る赤字・黒字の構成分析!H$40,"▲", "-")), 2)), NA())</f>
        <v>1.57</v>
      </c>
      <c r="H30" s="157" t="e">
        <f>IF(ROUND(VALUE(SUBSTITUTE(連結実質赤字比率に係る赤字・黒字の構成分析!I$40,"▲", "-")), 2) &lt; 0, ABS(ROUND(VALUE(SUBSTITUTE(連結実質赤字比率に係る赤字・黒字の構成分析!I$40,"▲", "-")), 2)), NA())</f>
        <v>#N/A</v>
      </c>
      <c r="I30" s="157">
        <f>IF(ROUND(VALUE(SUBSTITUTE(連結実質赤字比率に係る赤字・黒字の構成分析!I$40,"▲", "-")), 2) &gt;= 0, ABS(ROUND(VALUE(SUBSTITUTE(連結実質赤字比率に係る赤字・黒字の構成分析!I$40,"▲", "-")), 2)), NA())</f>
        <v>1.03</v>
      </c>
      <c r="J30" s="157" t="e">
        <f>IF(ROUND(VALUE(SUBSTITUTE(連結実質赤字比率に係る赤字・黒字の構成分析!J$40,"▲", "-")), 2) &lt; 0, ABS(ROUND(VALUE(SUBSTITUTE(連結実質赤字比率に係る赤字・黒字の構成分析!J$40,"▲", "-")), 2)), NA())</f>
        <v>#N/A</v>
      </c>
      <c r="K30" s="157">
        <f>IF(ROUND(VALUE(SUBSTITUTE(連結実質赤字比率に係る赤字・黒字の構成分析!J$40,"▲", "-")), 2) &gt;= 0, ABS(ROUND(VALUE(SUBSTITUTE(連結実質赤字比率に係る赤字・黒字の構成分析!J$40,"▲", "-")), 2)), NA())</f>
        <v>0.68</v>
      </c>
    </row>
    <row r="31" spans="1:11" x14ac:dyDescent="0.2">
      <c r="A31" s="157" t="str">
        <f>IF(連結実質赤字比率に係る赤字・黒字の構成分析!C$39="",NA(),連結実質赤字比率に係る赤字・黒字の構成分析!C$39)</f>
        <v>簡易水道事業会計</v>
      </c>
      <c r="B31" s="157" t="e">
        <f>IF(ROUND(VALUE(SUBSTITUTE(連結実質赤字比率に係る赤字・黒字の構成分析!F$39,"▲", "-")), 2) &lt; 0, ABS(ROUND(VALUE(SUBSTITUTE(連結実質赤字比率に係る赤字・黒字の構成分析!F$39,"▲", "-")), 2)), NA())</f>
        <v>#N/A</v>
      </c>
      <c r="C31" s="157">
        <f>IF(ROUND(VALUE(SUBSTITUTE(連結実質赤字比率に係る赤字・黒字の構成分析!F$39,"▲", "-")), 2) &gt;= 0, ABS(ROUND(VALUE(SUBSTITUTE(連結実質赤字比率に係る赤字・黒字の構成分析!F$39,"▲", "-")), 2)), NA())</f>
        <v>0.63</v>
      </c>
      <c r="D31" s="157" t="e">
        <f>IF(ROUND(VALUE(SUBSTITUTE(連結実質赤字比率に係る赤字・黒字の構成分析!G$39,"▲", "-")), 2) &lt; 0, ABS(ROUND(VALUE(SUBSTITUTE(連結実質赤字比率に係る赤字・黒字の構成分析!G$39,"▲", "-")), 2)), NA())</f>
        <v>#N/A</v>
      </c>
      <c r="E31" s="157">
        <f>IF(ROUND(VALUE(SUBSTITUTE(連結実質赤字比率に係る赤字・黒字の構成分析!G$39,"▲", "-")), 2) &gt;= 0, ABS(ROUND(VALUE(SUBSTITUTE(連結実質赤字比率に係る赤字・黒字の構成分析!G$39,"▲", "-")), 2)), NA())</f>
        <v>0.65</v>
      </c>
      <c r="F31" s="157" t="e">
        <f>IF(ROUND(VALUE(SUBSTITUTE(連結実質赤字比率に係る赤字・黒字の構成分析!H$39,"▲", "-")), 2) &lt; 0, ABS(ROUND(VALUE(SUBSTITUTE(連結実質赤字比率に係る赤字・黒字の構成分析!H$39,"▲", "-")), 2)), NA())</f>
        <v>#N/A</v>
      </c>
      <c r="G31" s="157">
        <f>IF(ROUND(VALUE(SUBSTITUTE(連結実質赤字比率に係る赤字・黒字の構成分析!H$39,"▲", "-")), 2) &gt;= 0, ABS(ROUND(VALUE(SUBSTITUTE(連結実質赤字比率に係る赤字・黒字の構成分析!H$39,"▲", "-")), 2)), NA())</f>
        <v>0.72</v>
      </c>
      <c r="H31" s="157" t="e">
        <f>IF(ROUND(VALUE(SUBSTITUTE(連結実質赤字比率に係る赤字・黒字の構成分析!I$39,"▲", "-")), 2) &lt; 0, ABS(ROUND(VALUE(SUBSTITUTE(連結実質赤字比率に係る赤字・黒字の構成分析!I$39,"▲", "-")), 2)), NA())</f>
        <v>#N/A</v>
      </c>
      <c r="I31" s="157">
        <f>IF(ROUND(VALUE(SUBSTITUTE(連結実質赤字比率に係る赤字・黒字の構成分析!I$39,"▲", "-")), 2) &gt;= 0, ABS(ROUND(VALUE(SUBSTITUTE(連結実質赤字比率に係る赤字・黒字の構成分析!I$39,"▲", "-")), 2)), NA())</f>
        <v>0.77</v>
      </c>
      <c r="J31" s="157" t="e">
        <f>IF(ROUND(VALUE(SUBSTITUTE(連結実質赤字比率に係る赤字・黒字の構成分析!J$39,"▲", "-")), 2) &lt; 0, ABS(ROUND(VALUE(SUBSTITUTE(連結実質赤字比率に係る赤字・黒字の構成分析!J$39,"▲", "-")), 2)), NA())</f>
        <v>#N/A</v>
      </c>
      <c r="K31" s="157">
        <f>IF(ROUND(VALUE(SUBSTITUTE(連結実質赤字比率に係る赤字・黒字の構成分析!J$39,"▲", "-")), 2) &gt;= 0, ABS(ROUND(VALUE(SUBSTITUTE(連結実質赤字比率に係る赤字・黒字の構成分析!J$39,"▲", "-")), 2)), NA())</f>
        <v>0.81</v>
      </c>
    </row>
    <row r="32" spans="1:11" x14ac:dyDescent="0.2">
      <c r="A32" s="157" t="str">
        <f>IF(連結実質赤字比率に係る赤字・黒字の構成分析!C$38="",NA(),連結実質赤字比率に係る赤字・黒字の構成分析!C$38)</f>
        <v>野村介護老人保健施設事業会計</v>
      </c>
      <c r="B32" s="157" t="e">
        <f>IF(ROUND(VALUE(SUBSTITUTE(連結実質赤字比率に係る赤字・黒字の構成分析!F$38,"▲", "-")), 2) &lt; 0, ABS(ROUND(VALUE(SUBSTITUTE(連結実質赤字比率に係る赤字・黒字の構成分析!F$38,"▲", "-")), 2)), NA())</f>
        <v>#N/A</v>
      </c>
      <c r="C32" s="157">
        <f>IF(ROUND(VALUE(SUBSTITUTE(連結実質赤字比率に係る赤字・黒字の構成分析!F$38,"▲", "-")), 2) &gt;= 0, ABS(ROUND(VALUE(SUBSTITUTE(連結実質赤字比率に係る赤字・黒字の構成分析!F$38,"▲", "-")), 2)), NA())</f>
        <v>0.76</v>
      </c>
      <c r="D32" s="157" t="e">
        <f>IF(ROUND(VALUE(SUBSTITUTE(連結実質赤字比率に係る赤字・黒字の構成分析!G$38,"▲", "-")), 2) &lt; 0, ABS(ROUND(VALUE(SUBSTITUTE(連結実質赤字比率に係る赤字・黒字の構成分析!G$38,"▲", "-")), 2)), NA())</f>
        <v>#N/A</v>
      </c>
      <c r="E32" s="157">
        <f>IF(ROUND(VALUE(SUBSTITUTE(連結実質赤字比率に係る赤字・黒字の構成分析!G$38,"▲", "-")), 2) &gt;= 0, ABS(ROUND(VALUE(SUBSTITUTE(連結実質赤字比率に係る赤字・黒字の構成分析!G$38,"▲", "-")), 2)), NA())</f>
        <v>0.89</v>
      </c>
      <c r="F32" s="157" t="e">
        <f>IF(ROUND(VALUE(SUBSTITUTE(連結実質赤字比率に係る赤字・黒字の構成分析!H$38,"▲", "-")), 2) &lt; 0, ABS(ROUND(VALUE(SUBSTITUTE(連結実質赤字比率に係る赤字・黒字の構成分析!H$38,"▲", "-")), 2)), NA())</f>
        <v>#N/A</v>
      </c>
      <c r="G32" s="157">
        <f>IF(ROUND(VALUE(SUBSTITUTE(連結実質赤字比率に係る赤字・黒字の構成分析!H$38,"▲", "-")), 2) &gt;= 0, ABS(ROUND(VALUE(SUBSTITUTE(連結実質赤字比率に係る赤字・黒字の構成分析!H$38,"▲", "-")), 2)), NA())</f>
        <v>0.97</v>
      </c>
      <c r="H32" s="157" t="e">
        <f>IF(ROUND(VALUE(SUBSTITUTE(連結実質赤字比率に係る赤字・黒字の構成分析!I$38,"▲", "-")), 2) &lt; 0, ABS(ROUND(VALUE(SUBSTITUTE(連結実質赤字比率に係る赤字・黒字の構成分析!I$38,"▲", "-")), 2)), NA())</f>
        <v>#N/A</v>
      </c>
      <c r="I32" s="157">
        <f>IF(ROUND(VALUE(SUBSTITUTE(連結実質赤字比率に係る赤字・黒字の構成分析!I$38,"▲", "-")), 2) &gt;= 0, ABS(ROUND(VALUE(SUBSTITUTE(連結実質赤字比率に係る赤字・黒字の構成分析!I$38,"▲", "-")), 2)), NA())</f>
        <v>1.04</v>
      </c>
      <c r="J32" s="157" t="e">
        <f>IF(ROUND(VALUE(SUBSTITUTE(連結実質赤字比率に係る赤字・黒字の構成分析!J$38,"▲", "-")), 2) &lt; 0, ABS(ROUND(VALUE(SUBSTITUTE(連結実質赤字比率に係る赤字・黒字の構成分析!J$38,"▲", "-")), 2)), NA())</f>
        <v>#N/A</v>
      </c>
      <c r="K32" s="157">
        <f>IF(ROUND(VALUE(SUBSTITUTE(連結実質赤字比率に係る赤字・黒字の構成分析!J$38,"▲", "-")), 2) &gt;= 0, ABS(ROUND(VALUE(SUBSTITUTE(連結実質赤字比率に係る赤字・黒字の構成分析!J$38,"▲", "-")), 2)), NA())</f>
        <v>1.54</v>
      </c>
    </row>
    <row r="33" spans="1:16" x14ac:dyDescent="0.2">
      <c r="A33" s="157" t="str">
        <f>IF(連結実質赤字比率に係る赤字・黒字の構成分析!C$37="",NA(),連結実質赤字比率に係る赤字・黒字の構成分析!C$37)</f>
        <v>下水道事業会計</v>
      </c>
      <c r="B33" s="157" t="e">
        <f>IF(ROUND(VALUE(SUBSTITUTE(連結実質赤字比率に係る赤字・黒字の構成分析!F$37,"▲", "-")), 2) &lt; 0, ABS(ROUND(VALUE(SUBSTITUTE(連結実質赤字比率に係る赤字・黒字の構成分析!F$37,"▲", "-")), 2)), NA())</f>
        <v>#VALUE!</v>
      </c>
      <c r="C33" s="157" t="e">
        <f>IF(ROUND(VALUE(SUBSTITUTE(連結実質赤字比率に係る赤字・黒字の構成分析!F$37,"▲", "-")), 2) &gt;= 0, ABS(ROUND(VALUE(SUBSTITUTE(連結実質赤字比率に係る赤字・黒字の構成分析!F$37,"▲", "-")), 2)), NA())</f>
        <v>#VALUE!</v>
      </c>
      <c r="D33" s="157" t="e">
        <f>IF(ROUND(VALUE(SUBSTITUTE(連結実質赤字比率に係る赤字・黒字の構成分析!G$37,"▲", "-")), 2) &lt; 0, ABS(ROUND(VALUE(SUBSTITUTE(連結実質赤字比率に係る赤字・黒字の構成分析!G$37,"▲", "-")), 2)), NA())</f>
        <v>#VALUE!</v>
      </c>
      <c r="E33" s="157" t="e">
        <f>IF(ROUND(VALUE(SUBSTITUTE(連結実質赤字比率に係る赤字・黒字の構成分析!G$37,"▲", "-")), 2) &gt;= 0, ABS(ROUND(VALUE(SUBSTITUTE(連結実質赤字比率に係る赤字・黒字の構成分析!G$37,"▲", "-")), 2)), NA())</f>
        <v>#VALUE!</v>
      </c>
      <c r="F33" s="157" t="e">
        <f>IF(ROUND(VALUE(SUBSTITUTE(連結実質赤字比率に係る赤字・黒字の構成分析!H$37,"▲", "-")), 2) &lt; 0, ABS(ROUND(VALUE(SUBSTITUTE(連結実質赤字比率に係る赤字・黒字の構成分析!H$37,"▲", "-")), 2)), NA())</f>
        <v>#VALUE!</v>
      </c>
      <c r="G33" s="157" t="e">
        <f>IF(ROUND(VALUE(SUBSTITUTE(連結実質赤字比率に係る赤字・黒字の構成分析!H$37,"▲", "-")), 2) &gt;= 0, ABS(ROUND(VALUE(SUBSTITUTE(連結実質赤字比率に係る赤字・黒字の構成分析!H$37,"▲", "-")), 2)), NA())</f>
        <v>#VALUE!</v>
      </c>
      <c r="H33" s="157" t="e">
        <f>IF(ROUND(VALUE(SUBSTITUTE(連結実質赤字比率に係る赤字・黒字の構成分析!I$37,"▲", "-")), 2) &lt; 0, ABS(ROUND(VALUE(SUBSTITUTE(連結実質赤字比率に係る赤字・黒字の構成分析!I$37,"▲", "-")), 2)), NA())</f>
        <v>#N/A</v>
      </c>
      <c r="I33" s="157">
        <f>IF(ROUND(VALUE(SUBSTITUTE(連結実質赤字比率に係る赤字・黒字の構成分析!I$37,"▲", "-")), 2) &gt;= 0, ABS(ROUND(VALUE(SUBSTITUTE(連結実質赤字比率に係る赤字・黒字の構成分析!I$37,"▲", "-")), 2)), NA())</f>
        <v>2.42</v>
      </c>
      <c r="J33" s="157" t="e">
        <f>IF(ROUND(VALUE(SUBSTITUTE(連結実質赤字比率に係る赤字・黒字の構成分析!J$37,"▲", "-")), 2) &lt; 0, ABS(ROUND(VALUE(SUBSTITUTE(連結実質赤字比率に係る赤字・黒字の構成分析!J$37,"▲", "-")), 2)), NA())</f>
        <v>#N/A</v>
      </c>
      <c r="K33" s="157">
        <f>IF(ROUND(VALUE(SUBSTITUTE(連結実質赤字比率に係る赤字・黒字の構成分析!J$37,"▲", "-")), 2) &gt;= 0, ABS(ROUND(VALUE(SUBSTITUTE(連結実質赤字比率に係る赤字・黒字の構成分析!J$37,"▲", "-")), 2)), NA())</f>
        <v>2.99</v>
      </c>
    </row>
    <row r="34" spans="1:16" x14ac:dyDescent="0.2">
      <c r="A34" s="157" t="str">
        <f>IF(連結実質赤字比率に係る赤字・黒字の構成分析!C$36="",NA(),連結実質赤字比率に係る赤字・黒字の構成分析!C$36)</f>
        <v>水道事業会計</v>
      </c>
      <c r="B34" s="157" t="e">
        <f>IF(ROUND(VALUE(SUBSTITUTE(連結実質赤字比率に係る赤字・黒字の構成分析!F$36,"▲", "-")), 2) &lt; 0, ABS(ROUND(VALUE(SUBSTITUTE(連結実質赤字比率に係る赤字・黒字の構成分析!F$36,"▲", "-")), 2)), NA())</f>
        <v>#N/A</v>
      </c>
      <c r="C34" s="157">
        <f>IF(ROUND(VALUE(SUBSTITUTE(連結実質赤字比率に係る赤字・黒字の構成分析!F$36,"▲", "-")), 2) &gt;= 0, ABS(ROUND(VALUE(SUBSTITUTE(連結実質赤字比率に係る赤字・黒字の構成分析!F$36,"▲", "-")), 2)), NA())</f>
        <v>5.21</v>
      </c>
      <c r="D34" s="157" t="e">
        <f>IF(ROUND(VALUE(SUBSTITUTE(連結実質赤字比率に係る赤字・黒字の構成分析!G$36,"▲", "-")), 2) &lt; 0, ABS(ROUND(VALUE(SUBSTITUTE(連結実質赤字比率に係る赤字・黒字の構成分析!G$36,"▲", "-")), 2)), NA())</f>
        <v>#N/A</v>
      </c>
      <c r="E34" s="157">
        <f>IF(ROUND(VALUE(SUBSTITUTE(連結実質赤字比率に係る赤字・黒字の構成分析!G$36,"▲", "-")), 2) &gt;= 0, ABS(ROUND(VALUE(SUBSTITUTE(連結実質赤字比率に係る赤字・黒字の構成分析!G$36,"▲", "-")), 2)), NA())</f>
        <v>4.8600000000000003</v>
      </c>
      <c r="F34" s="157" t="e">
        <f>IF(ROUND(VALUE(SUBSTITUTE(連結実質赤字比率に係る赤字・黒字の構成分析!H$36,"▲", "-")), 2) &lt; 0, ABS(ROUND(VALUE(SUBSTITUTE(連結実質赤字比率に係る赤字・黒字の構成分析!H$36,"▲", "-")), 2)), NA())</f>
        <v>#N/A</v>
      </c>
      <c r="G34" s="157">
        <f>IF(ROUND(VALUE(SUBSTITUTE(連結実質赤字比率に係る赤字・黒字の構成分析!H$36,"▲", "-")), 2) &gt;= 0, ABS(ROUND(VALUE(SUBSTITUTE(連結実質赤字比率に係る赤字・黒字の構成分析!H$36,"▲", "-")), 2)), NA())</f>
        <v>4.42</v>
      </c>
      <c r="H34" s="157" t="e">
        <f>IF(ROUND(VALUE(SUBSTITUTE(連結実質赤字比率に係る赤字・黒字の構成分析!I$36,"▲", "-")), 2) &lt; 0, ABS(ROUND(VALUE(SUBSTITUTE(連結実質赤字比率に係る赤字・黒字の構成分析!I$36,"▲", "-")), 2)), NA())</f>
        <v>#N/A</v>
      </c>
      <c r="I34" s="157">
        <f>IF(ROUND(VALUE(SUBSTITUTE(連結実質赤字比率に係る赤字・黒字の構成分析!I$36,"▲", "-")), 2) &gt;= 0, ABS(ROUND(VALUE(SUBSTITUTE(連結実質赤字比率に係る赤字・黒字の構成分析!I$36,"▲", "-")), 2)), NA())</f>
        <v>4.03</v>
      </c>
      <c r="J34" s="157" t="e">
        <f>IF(ROUND(VALUE(SUBSTITUTE(連結実質赤字比率に係る赤字・黒字の構成分析!J$36,"▲", "-")), 2) &lt; 0, ABS(ROUND(VALUE(SUBSTITUTE(連結実質赤字比率に係る赤字・黒字の構成分析!J$36,"▲", "-")), 2)), NA())</f>
        <v>#N/A</v>
      </c>
      <c r="K34" s="157">
        <f>IF(ROUND(VALUE(SUBSTITUTE(連結実質赤字比率に係る赤字・黒字の構成分析!J$36,"▲", "-")), 2) &gt;= 0, ABS(ROUND(VALUE(SUBSTITUTE(連結実質赤字比率に係る赤字・黒字の構成分析!J$36,"▲", "-")), 2)), NA())</f>
        <v>4.34</v>
      </c>
    </row>
    <row r="35" spans="1:16" x14ac:dyDescent="0.2">
      <c r="A35" s="157" t="str">
        <f>IF(連結実質赤字比率に係る赤字・黒字の構成分析!C$35="",NA(),連結実質赤字比率に係る赤字・黒字の構成分析!C$35)</f>
        <v>病院事業会計</v>
      </c>
      <c r="B35" s="157" t="e">
        <f>IF(ROUND(VALUE(SUBSTITUTE(連結実質赤字比率に係る赤字・黒字の構成分析!F$35,"▲", "-")), 2) &lt; 0, ABS(ROUND(VALUE(SUBSTITUTE(連結実質赤字比率に係る赤字・黒字の構成分析!F$35,"▲", "-")), 2)), NA())</f>
        <v>#N/A</v>
      </c>
      <c r="C35" s="157">
        <f>IF(ROUND(VALUE(SUBSTITUTE(連結実質赤字比率に係る赤字・黒字の構成分析!F$35,"▲", "-")), 2) &gt;= 0, ABS(ROUND(VALUE(SUBSTITUTE(連結実質赤字比率に係る赤字・黒字の構成分析!F$35,"▲", "-")), 2)), NA())</f>
        <v>12.47</v>
      </c>
      <c r="D35" s="157" t="e">
        <f>IF(ROUND(VALUE(SUBSTITUTE(連結実質赤字比率に係る赤字・黒字の構成分析!G$35,"▲", "-")), 2) &lt; 0, ABS(ROUND(VALUE(SUBSTITUTE(連結実質赤字比率に係る赤字・黒字の構成分析!G$35,"▲", "-")), 2)), NA())</f>
        <v>#N/A</v>
      </c>
      <c r="E35" s="157">
        <f>IF(ROUND(VALUE(SUBSTITUTE(連結実質赤字比率に係る赤字・黒字の構成分析!G$35,"▲", "-")), 2) &gt;= 0, ABS(ROUND(VALUE(SUBSTITUTE(連結実質赤字比率に係る赤字・黒字の構成分析!G$35,"▲", "-")), 2)), NA())</f>
        <v>12.09</v>
      </c>
      <c r="F35" s="157" t="e">
        <f>IF(ROUND(VALUE(SUBSTITUTE(連結実質赤字比率に係る赤字・黒字の構成分析!H$35,"▲", "-")), 2) &lt; 0, ABS(ROUND(VALUE(SUBSTITUTE(連結実質赤字比率に係る赤字・黒字の構成分析!H$35,"▲", "-")), 2)), NA())</f>
        <v>#N/A</v>
      </c>
      <c r="G35" s="157">
        <f>IF(ROUND(VALUE(SUBSTITUTE(連結実質赤字比率に係る赤字・黒字の構成分析!H$35,"▲", "-")), 2) &gt;= 0, ABS(ROUND(VALUE(SUBSTITUTE(連結実質赤字比率に係る赤字・黒字の構成分析!H$35,"▲", "-")), 2)), NA())</f>
        <v>10.9</v>
      </c>
      <c r="H35" s="157" t="e">
        <f>IF(ROUND(VALUE(SUBSTITUTE(連結実質赤字比率に係る赤字・黒字の構成分析!I$35,"▲", "-")), 2) &lt; 0, ABS(ROUND(VALUE(SUBSTITUTE(連結実質赤字比率に係る赤字・黒字の構成分析!I$35,"▲", "-")), 2)), NA())</f>
        <v>#N/A</v>
      </c>
      <c r="I35" s="157">
        <f>IF(ROUND(VALUE(SUBSTITUTE(連結実質赤字比率に係る赤字・黒字の構成分析!I$35,"▲", "-")), 2) &gt;= 0, ABS(ROUND(VALUE(SUBSTITUTE(連結実質赤字比率に係る赤字・黒字の構成分析!I$35,"▲", "-")), 2)), NA())</f>
        <v>9.65</v>
      </c>
      <c r="J35" s="157" t="e">
        <f>IF(ROUND(VALUE(SUBSTITUTE(連結実質赤字比率に係る赤字・黒字の構成分析!J$35,"▲", "-")), 2) &lt; 0, ABS(ROUND(VALUE(SUBSTITUTE(連結実質赤字比率に係る赤字・黒字の構成分析!J$35,"▲", "-")), 2)), NA())</f>
        <v>#N/A</v>
      </c>
      <c r="K35" s="157">
        <f>IF(ROUND(VALUE(SUBSTITUTE(連結実質赤字比率に係る赤字・黒字の構成分析!J$35,"▲", "-")), 2) &gt;= 0, ABS(ROUND(VALUE(SUBSTITUTE(連結実質赤字比率に係る赤字・黒字の構成分析!J$35,"▲", "-")), 2)), NA())</f>
        <v>5.8</v>
      </c>
    </row>
    <row r="36" spans="1:16" x14ac:dyDescent="0.2">
      <c r="A36" s="157" t="str">
        <f>IF(連結実質赤字比率に係る赤字・黒字の構成分析!C$34="",NA(),連結実質赤字比率に係る赤字・黒字の構成分析!C$34)</f>
        <v>一般会計</v>
      </c>
      <c r="B36" s="157" t="e">
        <f>IF(ROUND(VALUE(SUBSTITUTE(連結実質赤字比率に係る赤字・黒字の構成分析!F$34,"▲", "-")), 2) &lt; 0, ABS(ROUND(VALUE(SUBSTITUTE(連結実質赤字比率に係る赤字・黒字の構成分析!F$34,"▲", "-")), 2)), NA())</f>
        <v>#N/A</v>
      </c>
      <c r="C36" s="157">
        <f>IF(ROUND(VALUE(SUBSTITUTE(連結実質赤字比率に係る赤字・黒字の構成分析!F$34,"▲", "-")), 2) &gt;= 0, ABS(ROUND(VALUE(SUBSTITUTE(連結実質赤字比率に係る赤字・黒字の構成分析!F$34,"▲", "-")), 2)), NA())</f>
        <v>6.39</v>
      </c>
      <c r="D36" s="157" t="e">
        <f>IF(ROUND(VALUE(SUBSTITUTE(連結実質赤字比率に係る赤字・黒字の構成分析!G$34,"▲", "-")), 2) &lt; 0, ABS(ROUND(VALUE(SUBSTITUTE(連結実質赤字比率に係る赤字・黒字の構成分析!G$34,"▲", "-")), 2)), NA())</f>
        <v>#N/A</v>
      </c>
      <c r="E36" s="157">
        <f>IF(ROUND(VALUE(SUBSTITUTE(連結実質赤字比率に係る赤字・黒字の構成分析!G$34,"▲", "-")), 2) &gt;= 0, ABS(ROUND(VALUE(SUBSTITUTE(連結実質赤字比率に係る赤字・黒字の構成分析!G$34,"▲", "-")), 2)), NA())</f>
        <v>9.43</v>
      </c>
      <c r="F36" s="157" t="e">
        <f>IF(ROUND(VALUE(SUBSTITUTE(連結実質赤字比率に係る赤字・黒字の構成分析!H$34,"▲", "-")), 2) &lt; 0, ABS(ROUND(VALUE(SUBSTITUTE(連結実質赤字比率に係る赤字・黒字の構成分析!H$34,"▲", "-")), 2)), NA())</f>
        <v>#N/A</v>
      </c>
      <c r="G36" s="157">
        <f>IF(ROUND(VALUE(SUBSTITUTE(連結実質赤字比率に係る赤字・黒字の構成分析!H$34,"▲", "-")), 2) &gt;= 0, ABS(ROUND(VALUE(SUBSTITUTE(連結実質赤字比率に係る赤字・黒字の構成分析!H$34,"▲", "-")), 2)), NA())</f>
        <v>8.25</v>
      </c>
      <c r="H36" s="157" t="e">
        <f>IF(ROUND(VALUE(SUBSTITUTE(連結実質赤字比率に係る赤字・黒字の構成分析!I$34,"▲", "-")), 2) &lt; 0, ABS(ROUND(VALUE(SUBSTITUTE(連結実質赤字比率に係る赤字・黒字の構成分析!I$34,"▲", "-")), 2)), NA())</f>
        <v>#N/A</v>
      </c>
      <c r="I36" s="157">
        <f>IF(ROUND(VALUE(SUBSTITUTE(連結実質赤字比率に係る赤字・黒字の構成分析!I$34,"▲", "-")), 2) &gt;= 0, ABS(ROUND(VALUE(SUBSTITUTE(連結実質赤字比率に係る赤字・黒字の構成分析!I$34,"▲", "-")), 2)), NA())</f>
        <v>7.01</v>
      </c>
      <c r="J36" s="157" t="e">
        <f>IF(ROUND(VALUE(SUBSTITUTE(連結実質赤字比率に係る赤字・黒字の構成分析!J$34,"▲", "-")), 2) &lt; 0, ABS(ROUND(VALUE(SUBSTITUTE(連結実質赤字比率に係る赤字・黒字の構成分析!J$34,"▲", "-")), 2)), NA())</f>
        <v>#N/A</v>
      </c>
      <c r="K36" s="157">
        <f>IF(ROUND(VALUE(SUBSTITUTE(連結実質赤字比率に係る赤字・黒字の構成分析!J$34,"▲", "-")), 2) &gt;= 0, ABS(ROUND(VALUE(SUBSTITUTE(連結実質赤字比率に係る赤字・黒字の構成分析!J$34,"▲", "-")), 2)), NA())</f>
        <v>8.68</v>
      </c>
    </row>
    <row r="39" spans="1:16" x14ac:dyDescent="0.2">
      <c r="A39" s="130" t="s">
        <v>536</v>
      </c>
    </row>
    <row r="40" spans="1:16" x14ac:dyDescent="0.2">
      <c r="A40" s="158"/>
      <c r="B40" s="158" t="str">
        <f>'実質公債費比率（分子）の構造'!K$44</f>
        <v>R02</v>
      </c>
      <c r="C40" s="158"/>
      <c r="D40" s="158"/>
      <c r="E40" s="158" t="str">
        <f>'実質公債費比率（分子）の構造'!L$44</f>
        <v>R03</v>
      </c>
      <c r="F40" s="158"/>
      <c r="G40" s="158"/>
      <c r="H40" s="158" t="str">
        <f>'実質公債費比率（分子）の構造'!M$44</f>
        <v>R04</v>
      </c>
      <c r="I40" s="158"/>
      <c r="J40" s="158"/>
      <c r="K40" s="158" t="str">
        <f>'実質公債費比率（分子）の構造'!N$44</f>
        <v>R05</v>
      </c>
      <c r="L40" s="158"/>
      <c r="M40" s="158"/>
      <c r="N40" s="158" t="str">
        <f>'実質公債費比率（分子）の構造'!O$44</f>
        <v>R06</v>
      </c>
      <c r="O40" s="158"/>
      <c r="P40" s="158"/>
    </row>
    <row r="41" spans="1:16" x14ac:dyDescent="0.2">
      <c r="A41" s="158"/>
      <c r="B41" s="158" t="s">
        <v>537</v>
      </c>
      <c r="C41" s="158"/>
      <c r="D41" s="158" t="s">
        <v>538</v>
      </c>
      <c r="E41" s="158" t="s">
        <v>537</v>
      </c>
      <c r="F41" s="158"/>
      <c r="G41" s="158" t="s">
        <v>538</v>
      </c>
      <c r="H41" s="158" t="s">
        <v>537</v>
      </c>
      <c r="I41" s="158"/>
      <c r="J41" s="158" t="s">
        <v>538</v>
      </c>
      <c r="K41" s="158" t="s">
        <v>537</v>
      </c>
      <c r="L41" s="158"/>
      <c r="M41" s="158" t="s">
        <v>538</v>
      </c>
      <c r="N41" s="158" t="s">
        <v>537</v>
      </c>
      <c r="O41" s="158"/>
      <c r="P41" s="158" t="s">
        <v>538</v>
      </c>
    </row>
    <row r="42" spans="1:16" x14ac:dyDescent="0.2">
      <c r="A42" s="158" t="s">
        <v>539</v>
      </c>
      <c r="B42" s="158"/>
      <c r="C42" s="158"/>
      <c r="D42" s="158">
        <f>'実質公債費比率（分子）の構造'!K$52</f>
        <v>3483</v>
      </c>
      <c r="E42" s="158"/>
      <c r="F42" s="158"/>
      <c r="G42" s="158">
        <f>'実質公債費比率（分子）の構造'!L$52</f>
        <v>3507</v>
      </c>
      <c r="H42" s="158"/>
      <c r="I42" s="158"/>
      <c r="J42" s="158">
        <f>'実質公債費比率（分子）の構造'!M$52</f>
        <v>3749</v>
      </c>
      <c r="K42" s="158"/>
      <c r="L42" s="158"/>
      <c r="M42" s="158">
        <f>'実質公債費比率（分子）の構造'!N$52</f>
        <v>3631</v>
      </c>
      <c r="N42" s="158"/>
      <c r="O42" s="158"/>
      <c r="P42" s="158">
        <f>'実質公債費比率（分子）の構造'!O$52</f>
        <v>3437</v>
      </c>
    </row>
    <row r="43" spans="1:16" x14ac:dyDescent="0.2">
      <c r="A43" s="158" t="s">
        <v>490</v>
      </c>
      <c r="B43" s="158">
        <f>'実質公債費比率（分子）の構造'!K$51</f>
        <v>0</v>
      </c>
      <c r="C43" s="158"/>
      <c r="D43" s="158"/>
      <c r="E43" s="158">
        <f>'実質公債費比率（分子）の構造'!L$51</f>
        <v>0</v>
      </c>
      <c r="F43" s="158"/>
      <c r="G43" s="158"/>
      <c r="H43" s="158">
        <f>'実質公債費比率（分子）の構造'!M$51</f>
        <v>0</v>
      </c>
      <c r="I43" s="158"/>
      <c r="J43" s="158"/>
      <c r="K43" s="158">
        <f>'実質公債費比率（分子）の構造'!N$51</f>
        <v>0</v>
      </c>
      <c r="L43" s="158"/>
      <c r="M43" s="158"/>
      <c r="N43" s="158">
        <f>'実質公債費比率（分子）の構造'!O$51</f>
        <v>1</v>
      </c>
      <c r="O43" s="158"/>
      <c r="P43" s="158"/>
    </row>
    <row r="44" spans="1:16" x14ac:dyDescent="0.2">
      <c r="A44" s="158" t="s">
        <v>540</v>
      </c>
      <c r="B44" s="158">
        <f>'実質公債費比率（分子）の構造'!K$50</f>
        <v>66</v>
      </c>
      <c r="C44" s="158"/>
      <c r="D44" s="158"/>
      <c r="E44" s="158">
        <f>'実質公債費比率（分子）の構造'!L$50</f>
        <v>48</v>
      </c>
      <c r="F44" s="158"/>
      <c r="G44" s="158"/>
      <c r="H44" s="158">
        <f>'実質公債費比率（分子）の構造'!M$50</f>
        <v>108</v>
      </c>
      <c r="I44" s="158"/>
      <c r="J44" s="158"/>
      <c r="K44" s="158">
        <f>'実質公債費比率（分子）の構造'!N$50</f>
        <v>99</v>
      </c>
      <c r="L44" s="158"/>
      <c r="M44" s="158"/>
      <c r="N44" s="158">
        <f>'実質公債費比率（分子）の構造'!O$50</f>
        <v>93</v>
      </c>
      <c r="O44" s="158"/>
      <c r="P44" s="158"/>
    </row>
    <row r="45" spans="1:16" x14ac:dyDescent="0.2">
      <c r="A45" s="158" t="s">
        <v>541</v>
      </c>
      <c r="B45" s="158">
        <f>'実質公債費比率（分子）の構造'!K$49</f>
        <v>0</v>
      </c>
      <c r="C45" s="158"/>
      <c r="D45" s="158"/>
      <c r="E45" s="158">
        <f>'実質公債費比率（分子）の構造'!L$49</f>
        <v>8</v>
      </c>
      <c r="F45" s="158"/>
      <c r="G45" s="158"/>
      <c r="H45" s="158">
        <f>'実質公債費比率（分子）の構造'!M$49</f>
        <v>14</v>
      </c>
      <c r="I45" s="158"/>
      <c r="J45" s="158"/>
      <c r="K45" s="158">
        <f>'実質公債費比率（分子）の構造'!N$49</f>
        <v>14</v>
      </c>
      <c r="L45" s="158"/>
      <c r="M45" s="158"/>
      <c r="N45" s="158">
        <f>'実質公債費比率（分子）の構造'!O$49</f>
        <v>14</v>
      </c>
      <c r="O45" s="158"/>
      <c r="P45" s="158"/>
    </row>
    <row r="46" spans="1:16" x14ac:dyDescent="0.2">
      <c r="A46" s="158" t="s">
        <v>542</v>
      </c>
      <c r="B46" s="158">
        <f>'実質公債費比率（分子）の構造'!K$48</f>
        <v>761</v>
      </c>
      <c r="C46" s="158"/>
      <c r="D46" s="158"/>
      <c r="E46" s="158">
        <f>'実質公債費比率（分子）の構造'!L$48</f>
        <v>769</v>
      </c>
      <c r="F46" s="158"/>
      <c r="G46" s="158"/>
      <c r="H46" s="158">
        <f>'実質公債費比率（分子）の構造'!M$48</f>
        <v>819</v>
      </c>
      <c r="I46" s="158"/>
      <c r="J46" s="158"/>
      <c r="K46" s="158">
        <f>'実質公債費比率（分子）の構造'!N$48</f>
        <v>751</v>
      </c>
      <c r="L46" s="158"/>
      <c r="M46" s="158"/>
      <c r="N46" s="158">
        <f>'実質公債費比率（分子）の構造'!O$48</f>
        <v>779</v>
      </c>
      <c r="O46" s="158"/>
      <c r="P46" s="158"/>
    </row>
    <row r="47" spans="1:16" x14ac:dyDescent="0.2">
      <c r="A47" s="158" t="s">
        <v>486</v>
      </c>
      <c r="B47" s="158" t="str">
        <f>'実質公債費比率（分子）の構造'!K$47</f>
        <v>-</v>
      </c>
      <c r="C47" s="158"/>
      <c r="D47" s="158"/>
      <c r="E47" s="158" t="str">
        <f>'実質公債費比率（分子）の構造'!L$47</f>
        <v>-</v>
      </c>
      <c r="F47" s="158"/>
      <c r="G47" s="158"/>
      <c r="H47" s="158" t="str">
        <f>'実質公債費比率（分子）の構造'!M$47</f>
        <v>-</v>
      </c>
      <c r="I47" s="158"/>
      <c r="J47" s="158"/>
      <c r="K47" s="158" t="str">
        <f>'実質公債費比率（分子）の構造'!N$47</f>
        <v>-</v>
      </c>
      <c r="L47" s="158"/>
      <c r="M47" s="158"/>
      <c r="N47" s="158" t="str">
        <f>'実質公債費比率（分子）の構造'!O$47</f>
        <v>-</v>
      </c>
      <c r="O47" s="158"/>
      <c r="P47" s="158"/>
    </row>
    <row r="48" spans="1:16" x14ac:dyDescent="0.2">
      <c r="A48" s="158" t="s">
        <v>543</v>
      </c>
      <c r="B48" s="158" t="str">
        <f>'実質公債費比率（分子）の構造'!K$46</f>
        <v>-</v>
      </c>
      <c r="C48" s="158"/>
      <c r="D48" s="158"/>
      <c r="E48" s="158" t="str">
        <f>'実質公債費比率（分子）の構造'!L$46</f>
        <v>-</v>
      </c>
      <c r="F48" s="158"/>
      <c r="G48" s="158"/>
      <c r="H48" s="158" t="str">
        <f>'実質公債費比率（分子）の構造'!M$46</f>
        <v>-</v>
      </c>
      <c r="I48" s="158"/>
      <c r="J48" s="158"/>
      <c r="K48" s="158" t="str">
        <f>'実質公債費比率（分子）の構造'!N$46</f>
        <v>-</v>
      </c>
      <c r="L48" s="158"/>
      <c r="M48" s="158"/>
      <c r="N48" s="158" t="str">
        <f>'実質公債費比率（分子）の構造'!O$46</f>
        <v>-</v>
      </c>
      <c r="O48" s="158"/>
      <c r="P48" s="158"/>
    </row>
    <row r="49" spans="1:16" x14ac:dyDescent="0.2">
      <c r="A49" s="158" t="s">
        <v>219</v>
      </c>
      <c r="B49" s="158">
        <f>'実質公債費比率（分子）の構造'!K$45</f>
        <v>4039</v>
      </c>
      <c r="C49" s="158"/>
      <c r="D49" s="158"/>
      <c r="E49" s="158">
        <f>'実質公債費比率（分子）の構造'!L$45</f>
        <v>4295</v>
      </c>
      <c r="F49" s="158"/>
      <c r="G49" s="158"/>
      <c r="H49" s="158">
        <f>'実質公債費比率（分子）の構造'!M$45</f>
        <v>4419</v>
      </c>
      <c r="I49" s="158"/>
      <c r="J49" s="158"/>
      <c r="K49" s="158">
        <f>'実質公債費比率（分子）の構造'!N$45</f>
        <v>4423</v>
      </c>
      <c r="L49" s="158"/>
      <c r="M49" s="158"/>
      <c r="N49" s="158">
        <f>'実質公債費比率（分子）の構造'!O$45</f>
        <v>4161</v>
      </c>
      <c r="O49" s="158"/>
      <c r="P49" s="158"/>
    </row>
    <row r="50" spans="1:16" x14ac:dyDescent="0.2">
      <c r="A50" s="158" t="s">
        <v>544</v>
      </c>
      <c r="B50" s="158" t="e">
        <f>NA()</f>
        <v>#N/A</v>
      </c>
      <c r="C50" s="158">
        <f>IF(ISNUMBER('実質公債費比率（分子）の構造'!K$53),'実質公債費比率（分子）の構造'!K$53,NA())</f>
        <v>1383</v>
      </c>
      <c r="D50" s="158" t="e">
        <f>NA()</f>
        <v>#N/A</v>
      </c>
      <c r="E50" s="158" t="e">
        <f>NA()</f>
        <v>#N/A</v>
      </c>
      <c r="F50" s="158">
        <f>IF(ISNUMBER('実質公債費比率（分子）の構造'!L$53),'実質公債費比率（分子）の構造'!L$53,NA())</f>
        <v>1613</v>
      </c>
      <c r="G50" s="158" t="e">
        <f>NA()</f>
        <v>#N/A</v>
      </c>
      <c r="H50" s="158" t="e">
        <f>NA()</f>
        <v>#N/A</v>
      </c>
      <c r="I50" s="158">
        <f>IF(ISNUMBER('実質公債費比率（分子）の構造'!M$53),'実質公債費比率（分子）の構造'!M$53,NA())</f>
        <v>1611</v>
      </c>
      <c r="J50" s="158" t="e">
        <f>NA()</f>
        <v>#N/A</v>
      </c>
      <c r="K50" s="158" t="e">
        <f>NA()</f>
        <v>#N/A</v>
      </c>
      <c r="L50" s="158">
        <f>IF(ISNUMBER('実質公債費比率（分子）の構造'!N$53),'実質公債費比率（分子）の構造'!N$53,NA())</f>
        <v>1656</v>
      </c>
      <c r="M50" s="158" t="e">
        <f>NA()</f>
        <v>#N/A</v>
      </c>
      <c r="N50" s="158" t="e">
        <f>NA()</f>
        <v>#N/A</v>
      </c>
      <c r="O50" s="158">
        <f>IF(ISNUMBER('実質公債費比率（分子）の構造'!O$53),'実質公債費比率（分子）の構造'!O$53,NA())</f>
        <v>1611</v>
      </c>
      <c r="P50" s="158" t="e">
        <f>NA()</f>
        <v>#N/A</v>
      </c>
    </row>
    <row r="53" spans="1:16" x14ac:dyDescent="0.2">
      <c r="A53" s="130" t="s">
        <v>545</v>
      </c>
    </row>
    <row r="54" spans="1:16" x14ac:dyDescent="0.2">
      <c r="A54" s="157"/>
      <c r="B54" s="157" t="str">
        <f>'将来負担比率（分子）の構造'!I$40</f>
        <v>R02</v>
      </c>
      <c r="C54" s="157"/>
      <c r="D54" s="157"/>
      <c r="E54" s="157" t="str">
        <f>'将来負担比率（分子）の構造'!J$40</f>
        <v>R03</v>
      </c>
      <c r="F54" s="157"/>
      <c r="G54" s="157"/>
      <c r="H54" s="157" t="str">
        <f>'将来負担比率（分子）の構造'!K$40</f>
        <v>R04</v>
      </c>
      <c r="I54" s="157"/>
      <c r="J54" s="157"/>
      <c r="K54" s="157" t="str">
        <f>'将来負担比率（分子）の構造'!L$40</f>
        <v>R05</v>
      </c>
      <c r="L54" s="157"/>
      <c r="M54" s="157"/>
      <c r="N54" s="157" t="str">
        <f>'将来負担比率（分子）の構造'!M$40</f>
        <v>R06</v>
      </c>
      <c r="O54" s="157"/>
      <c r="P54" s="157"/>
    </row>
    <row r="55" spans="1:16" x14ac:dyDescent="0.2">
      <c r="A55" s="157"/>
      <c r="B55" s="157" t="s">
        <v>345</v>
      </c>
      <c r="C55" s="157"/>
      <c r="D55" s="157" t="s">
        <v>546</v>
      </c>
      <c r="E55" s="157" t="s">
        <v>345</v>
      </c>
      <c r="F55" s="157"/>
      <c r="G55" s="157" t="s">
        <v>546</v>
      </c>
      <c r="H55" s="157" t="s">
        <v>345</v>
      </c>
      <c r="I55" s="157"/>
      <c r="J55" s="157" t="s">
        <v>546</v>
      </c>
      <c r="K55" s="157" t="s">
        <v>345</v>
      </c>
      <c r="L55" s="157"/>
      <c r="M55" s="157" t="s">
        <v>546</v>
      </c>
      <c r="N55" s="157" t="s">
        <v>345</v>
      </c>
      <c r="O55" s="157"/>
      <c r="P55" s="157" t="s">
        <v>546</v>
      </c>
    </row>
    <row r="56" spans="1:16" x14ac:dyDescent="0.2">
      <c r="A56" s="157" t="s">
        <v>522</v>
      </c>
      <c r="B56" s="157"/>
      <c r="C56" s="157"/>
      <c r="D56" s="157">
        <f>'将来負担比率（分子）の構造'!I$52</f>
        <v>34522</v>
      </c>
      <c r="E56" s="157"/>
      <c r="F56" s="157"/>
      <c r="G56" s="157">
        <f>'将来負担比率（分子）の構造'!J$52</f>
        <v>33794</v>
      </c>
      <c r="H56" s="157"/>
      <c r="I56" s="157"/>
      <c r="J56" s="157">
        <f>'将来負担比率（分子）の構造'!K$52</f>
        <v>33811</v>
      </c>
      <c r="K56" s="157"/>
      <c r="L56" s="157"/>
      <c r="M56" s="157">
        <f>'将来負担比率（分子）の構造'!L$52</f>
        <v>32465</v>
      </c>
      <c r="N56" s="157"/>
      <c r="O56" s="157"/>
      <c r="P56" s="157">
        <f>'将来負担比率（分子）の構造'!M$52</f>
        <v>31411</v>
      </c>
    </row>
    <row r="57" spans="1:16" x14ac:dyDescent="0.2">
      <c r="A57" s="157" t="s">
        <v>521</v>
      </c>
      <c r="B57" s="157"/>
      <c r="C57" s="157"/>
      <c r="D57" s="157">
        <f>'将来負担比率（分子）の構造'!I$51</f>
        <v>803</v>
      </c>
      <c r="E57" s="157"/>
      <c r="F57" s="157"/>
      <c r="G57" s="157">
        <f>'将来負担比率（分子）の構造'!J$51</f>
        <v>978</v>
      </c>
      <c r="H57" s="157"/>
      <c r="I57" s="157"/>
      <c r="J57" s="157">
        <f>'将来負担比率（分子）の構造'!K$51</f>
        <v>1080</v>
      </c>
      <c r="K57" s="157"/>
      <c r="L57" s="157"/>
      <c r="M57" s="157">
        <f>'将来負担比率（分子）の構造'!L$51</f>
        <v>758</v>
      </c>
      <c r="N57" s="157"/>
      <c r="O57" s="157"/>
      <c r="P57" s="157">
        <f>'将来負担比率（分子）の構造'!M$51</f>
        <v>696</v>
      </c>
    </row>
    <row r="58" spans="1:16" x14ac:dyDescent="0.2">
      <c r="A58" s="157" t="s">
        <v>520</v>
      </c>
      <c r="B58" s="157"/>
      <c r="C58" s="157"/>
      <c r="D58" s="157">
        <f>'将来負担比率（分子）の構造'!I$50</f>
        <v>8705</v>
      </c>
      <c r="E58" s="157"/>
      <c r="F58" s="157"/>
      <c r="G58" s="157">
        <f>'将来負担比率（分子）の構造'!J$50</f>
        <v>8724</v>
      </c>
      <c r="H58" s="157"/>
      <c r="I58" s="157"/>
      <c r="J58" s="157">
        <f>'将来負担比率（分子）の構造'!K$50</f>
        <v>8163</v>
      </c>
      <c r="K58" s="157"/>
      <c r="L58" s="157"/>
      <c r="M58" s="157">
        <f>'将来負担比率（分子）の構造'!L$50</f>
        <v>8125</v>
      </c>
      <c r="N58" s="157"/>
      <c r="O58" s="157"/>
      <c r="P58" s="157">
        <f>'将来負担比率（分子）の構造'!M$50</f>
        <v>7264</v>
      </c>
    </row>
    <row r="59" spans="1:16" x14ac:dyDescent="0.2">
      <c r="A59" s="157" t="s">
        <v>518</v>
      </c>
      <c r="B59" s="157" t="str">
        <f>'将来負担比率（分子）の構造'!I$49</f>
        <v>-</v>
      </c>
      <c r="C59" s="157"/>
      <c r="D59" s="157"/>
      <c r="E59" s="157" t="str">
        <f>'将来負担比率（分子）の構造'!J$49</f>
        <v>-</v>
      </c>
      <c r="F59" s="157"/>
      <c r="G59" s="157"/>
      <c r="H59" s="157" t="str">
        <f>'将来負担比率（分子）の構造'!K$49</f>
        <v>-</v>
      </c>
      <c r="I59" s="157"/>
      <c r="J59" s="157"/>
      <c r="K59" s="157" t="str">
        <f>'将来負担比率（分子）の構造'!L$49</f>
        <v>-</v>
      </c>
      <c r="L59" s="157"/>
      <c r="M59" s="157"/>
      <c r="N59" s="157" t="str">
        <f>'将来負担比率（分子）の構造'!M$49</f>
        <v>-</v>
      </c>
      <c r="O59" s="157"/>
      <c r="P59" s="157"/>
    </row>
    <row r="60" spans="1:16" x14ac:dyDescent="0.2">
      <c r="A60" s="157" t="s">
        <v>517</v>
      </c>
      <c r="B60" s="157" t="str">
        <f>'将来負担比率（分子）の構造'!I$48</f>
        <v>-</v>
      </c>
      <c r="C60" s="157"/>
      <c r="D60" s="157"/>
      <c r="E60" s="157" t="str">
        <f>'将来負担比率（分子）の構造'!J$48</f>
        <v>-</v>
      </c>
      <c r="F60" s="157"/>
      <c r="G60" s="157"/>
      <c r="H60" s="157" t="str">
        <f>'将来負担比率（分子）の構造'!K$48</f>
        <v>-</v>
      </c>
      <c r="I60" s="157"/>
      <c r="J60" s="157"/>
      <c r="K60" s="157" t="str">
        <f>'将来負担比率（分子）の構造'!L$48</f>
        <v>-</v>
      </c>
      <c r="L60" s="157"/>
      <c r="M60" s="157"/>
      <c r="N60" s="157" t="str">
        <f>'将来負担比率（分子）の構造'!M$48</f>
        <v>-</v>
      </c>
      <c r="O60" s="157"/>
      <c r="P60" s="157"/>
    </row>
    <row r="61" spans="1:16" x14ac:dyDescent="0.2">
      <c r="A61" s="157" t="s">
        <v>515</v>
      </c>
      <c r="B61" s="157">
        <f>'将来負担比率（分子）の構造'!I$46</f>
        <v>41</v>
      </c>
      <c r="C61" s="157"/>
      <c r="D61" s="157"/>
      <c r="E61" s="157">
        <f>'将来負担比率（分子）の構造'!J$46</f>
        <v>9</v>
      </c>
      <c r="F61" s="157"/>
      <c r="G61" s="157"/>
      <c r="H61" s="157">
        <f>'将来負担比率（分子）の構造'!K$46</f>
        <v>18</v>
      </c>
      <c r="I61" s="157"/>
      <c r="J61" s="157"/>
      <c r="K61" s="157">
        <f>'将来負担比率（分子）の構造'!L$46</f>
        <v>18</v>
      </c>
      <c r="L61" s="157"/>
      <c r="M61" s="157"/>
      <c r="N61" s="157">
        <f>'将来負担比率（分子）の構造'!M$46</f>
        <v>10</v>
      </c>
      <c r="O61" s="157"/>
      <c r="P61" s="157"/>
    </row>
    <row r="62" spans="1:16" x14ac:dyDescent="0.2">
      <c r="A62" s="157" t="s">
        <v>514</v>
      </c>
      <c r="B62" s="157">
        <f>'将来負担比率（分子）の構造'!I$45</f>
        <v>3219</v>
      </c>
      <c r="C62" s="157"/>
      <c r="D62" s="157"/>
      <c r="E62" s="157">
        <f>'将来負担比率（分子）の構造'!J$45</f>
        <v>3192</v>
      </c>
      <c r="F62" s="157"/>
      <c r="G62" s="157"/>
      <c r="H62" s="157">
        <f>'将来負担比率（分子）の構造'!K$45</f>
        <v>3084</v>
      </c>
      <c r="I62" s="157"/>
      <c r="J62" s="157"/>
      <c r="K62" s="157">
        <f>'将来負担比率（分子）の構造'!L$45</f>
        <v>3105</v>
      </c>
      <c r="L62" s="157"/>
      <c r="M62" s="157"/>
      <c r="N62" s="157">
        <f>'将来負担比率（分子）の構造'!M$45</f>
        <v>4108</v>
      </c>
      <c r="O62" s="157"/>
      <c r="P62" s="157"/>
    </row>
    <row r="63" spans="1:16" x14ac:dyDescent="0.2">
      <c r="A63" s="157" t="s">
        <v>513</v>
      </c>
      <c r="B63" s="157">
        <f>'将来負担比率（分子）の構造'!I$44</f>
        <v>131</v>
      </c>
      <c r="C63" s="157"/>
      <c r="D63" s="157"/>
      <c r="E63" s="157">
        <f>'将来負担比率（分子）の構造'!J$44</f>
        <v>122</v>
      </c>
      <c r="F63" s="157"/>
      <c r="G63" s="157"/>
      <c r="H63" s="157">
        <f>'将来負担比率（分子）の構造'!K$44</f>
        <v>106</v>
      </c>
      <c r="I63" s="157"/>
      <c r="J63" s="157"/>
      <c r="K63" s="157">
        <f>'将来負担比率（分子）の構造'!L$44</f>
        <v>92</v>
      </c>
      <c r="L63" s="157"/>
      <c r="M63" s="157"/>
      <c r="N63" s="157">
        <f>'将来負担比率（分子）の構造'!M$44</f>
        <v>78</v>
      </c>
      <c r="O63" s="157"/>
      <c r="P63" s="157"/>
    </row>
    <row r="64" spans="1:16" x14ac:dyDescent="0.2">
      <c r="A64" s="157" t="s">
        <v>512</v>
      </c>
      <c r="B64" s="157">
        <f>'将来負担比率（分子）の構造'!I$43</f>
        <v>9581</v>
      </c>
      <c r="C64" s="157"/>
      <c r="D64" s="157"/>
      <c r="E64" s="157">
        <f>'将来負担比率（分子）の構造'!J$43</f>
        <v>8738</v>
      </c>
      <c r="F64" s="157"/>
      <c r="G64" s="157"/>
      <c r="H64" s="157">
        <f>'将来負担比率（分子）の構造'!K$43</f>
        <v>8281</v>
      </c>
      <c r="I64" s="157"/>
      <c r="J64" s="157"/>
      <c r="K64" s="157">
        <f>'将来負担比率（分子）の構造'!L$43</f>
        <v>7769</v>
      </c>
      <c r="L64" s="157"/>
      <c r="M64" s="157"/>
      <c r="N64" s="157">
        <f>'将来負担比率（分子）の構造'!M$43</f>
        <v>6563</v>
      </c>
      <c r="O64" s="157"/>
      <c r="P64" s="157"/>
    </row>
    <row r="65" spans="1:16" x14ac:dyDescent="0.2">
      <c r="A65" s="157" t="s">
        <v>511</v>
      </c>
      <c r="B65" s="157">
        <f>'将来負担比率（分子）の構造'!I$42</f>
        <v>58</v>
      </c>
      <c r="C65" s="157"/>
      <c r="D65" s="157"/>
      <c r="E65" s="157">
        <f>'将来負担比率（分子）の構造'!J$42</f>
        <v>43</v>
      </c>
      <c r="F65" s="157"/>
      <c r="G65" s="157"/>
      <c r="H65" s="157">
        <f>'将来負担比率（分子）の構造'!K$42</f>
        <v>644</v>
      </c>
      <c r="I65" s="157"/>
      <c r="J65" s="157"/>
      <c r="K65" s="157">
        <f>'将来負担比率（分子）の構造'!L$42</f>
        <v>559</v>
      </c>
      <c r="L65" s="157"/>
      <c r="M65" s="157"/>
      <c r="N65" s="157">
        <f>'将来負担比率（分子）の構造'!M$42</f>
        <v>480</v>
      </c>
      <c r="O65" s="157"/>
      <c r="P65" s="157"/>
    </row>
    <row r="66" spans="1:16" x14ac:dyDescent="0.2">
      <c r="A66" s="157" t="s">
        <v>510</v>
      </c>
      <c r="B66" s="157">
        <f>'将来負担比率（分子）の構造'!I$41</f>
        <v>39916</v>
      </c>
      <c r="C66" s="157"/>
      <c r="D66" s="157"/>
      <c r="E66" s="157">
        <f>'将来負担比率（分子）の構造'!J$41</f>
        <v>39626</v>
      </c>
      <c r="F66" s="157"/>
      <c r="G66" s="157"/>
      <c r="H66" s="157">
        <f>'将来負担比率（分子）の構造'!K$41</f>
        <v>40017</v>
      </c>
      <c r="I66" s="157"/>
      <c r="J66" s="157"/>
      <c r="K66" s="157">
        <f>'将来負担比率（分子）の構造'!L$41</f>
        <v>38396</v>
      </c>
      <c r="L66" s="157"/>
      <c r="M66" s="157"/>
      <c r="N66" s="157">
        <f>'将来負担比率（分子）の構造'!M$41</f>
        <v>37929</v>
      </c>
      <c r="O66" s="157"/>
      <c r="P66" s="157"/>
    </row>
    <row r="67" spans="1:16" x14ac:dyDescent="0.2">
      <c r="A67" s="157" t="s">
        <v>547</v>
      </c>
      <c r="B67" s="157" t="e">
        <f>NA()</f>
        <v>#N/A</v>
      </c>
      <c r="C67" s="157">
        <f>IF(ISNUMBER('将来負担比率（分子）の構造'!I$53), IF('将来負担比率（分子）の構造'!I$53 &lt; 0, 0, '将来負担比率（分子）の構造'!I$53), NA())</f>
        <v>8916</v>
      </c>
      <c r="D67" s="157" t="e">
        <f>NA()</f>
        <v>#N/A</v>
      </c>
      <c r="E67" s="157" t="e">
        <f>NA()</f>
        <v>#N/A</v>
      </c>
      <c r="F67" s="157">
        <f>IF(ISNUMBER('将来負担比率（分子）の構造'!J$53), IF('将来負担比率（分子）の構造'!J$53 &lt; 0, 0, '将来負担比率（分子）の構造'!J$53), NA())</f>
        <v>8234</v>
      </c>
      <c r="G67" s="157" t="e">
        <f>NA()</f>
        <v>#N/A</v>
      </c>
      <c r="H67" s="157" t="e">
        <f>NA()</f>
        <v>#N/A</v>
      </c>
      <c r="I67" s="157">
        <f>IF(ISNUMBER('将来負担比率（分子）の構造'!K$53), IF('将来負担比率（分子）の構造'!K$53 &lt; 0, 0, '将来負担比率（分子）の構造'!K$53), NA())</f>
        <v>9096</v>
      </c>
      <c r="J67" s="157" t="e">
        <f>NA()</f>
        <v>#N/A</v>
      </c>
      <c r="K67" s="157" t="e">
        <f>NA()</f>
        <v>#N/A</v>
      </c>
      <c r="L67" s="157">
        <f>IF(ISNUMBER('将来負担比率（分子）の構造'!L$53), IF('将来負担比率（分子）の構造'!L$53 &lt; 0, 0, '将来負担比率（分子）の構造'!L$53), NA())</f>
        <v>8592</v>
      </c>
      <c r="M67" s="157" t="e">
        <f>NA()</f>
        <v>#N/A</v>
      </c>
      <c r="N67" s="157" t="e">
        <f>NA()</f>
        <v>#N/A</v>
      </c>
      <c r="O67" s="157">
        <f>IF(ISNUMBER('将来負担比率（分子）の構造'!M$53), IF('将来負担比率（分子）の構造'!M$53 &lt; 0, 0, '将来負担比率（分子）の構造'!M$53), NA())</f>
        <v>9797</v>
      </c>
      <c r="P67" s="157" t="e">
        <f>NA()</f>
        <v>#N/A</v>
      </c>
    </row>
    <row r="70" spans="1:16" x14ac:dyDescent="0.2">
      <c r="A70" s="159" t="s">
        <v>548</v>
      </c>
      <c r="B70" s="159"/>
      <c r="C70" s="159"/>
      <c r="D70" s="159"/>
      <c r="E70" s="159"/>
      <c r="F70" s="159"/>
    </row>
    <row r="71" spans="1:16" x14ac:dyDescent="0.2">
      <c r="A71" s="160"/>
      <c r="B71" s="160" t="str">
        <f>基金残高に係る経年分析!F54</f>
        <v>R04</v>
      </c>
      <c r="C71" s="160" t="str">
        <f>基金残高に係る経年分析!G54</f>
        <v>R05</v>
      </c>
      <c r="D71" s="160" t="str">
        <f>基金残高に係る経年分析!H54</f>
        <v>R06</v>
      </c>
    </row>
    <row r="72" spans="1:16" x14ac:dyDescent="0.2">
      <c r="A72" s="160" t="s">
        <v>549</v>
      </c>
      <c r="B72" s="161">
        <f>基金残高に係る経年分析!F55</f>
        <v>2066</v>
      </c>
      <c r="C72" s="161">
        <f>基金残高に係る経年分析!G55</f>
        <v>1882</v>
      </c>
      <c r="D72" s="161">
        <f>基金残高に係る経年分析!H55</f>
        <v>1077</v>
      </c>
    </row>
    <row r="73" spans="1:16" x14ac:dyDescent="0.2">
      <c r="A73" s="160" t="s">
        <v>550</v>
      </c>
      <c r="B73" s="161">
        <f>基金残高に係る経年分析!F56</f>
        <v>1124</v>
      </c>
      <c r="C73" s="161">
        <f>基金残高に係る経年分析!G56</f>
        <v>1324</v>
      </c>
      <c r="D73" s="161">
        <f>基金残高に係る経年分析!H56</f>
        <v>1125</v>
      </c>
    </row>
    <row r="74" spans="1:16" x14ac:dyDescent="0.2">
      <c r="A74" s="160" t="s">
        <v>551</v>
      </c>
      <c r="B74" s="161">
        <f>基金残高に係る経年分析!F57</f>
        <v>6269</v>
      </c>
      <c r="C74" s="161">
        <f>基金残高に係る経年分析!G57</f>
        <v>6074</v>
      </c>
      <c r="D74" s="161">
        <f>基金残高に係る経年分析!H57</f>
        <v>6166</v>
      </c>
    </row>
  </sheetData>
  <sheetProtection algorithmName="SHA-512" hashValue="QW5xCmSZrwutY/W5c2jnnL52vkEfi/Ox3rOjGMV981+MAU+oGbnyPbjeDBsPWIWfyPPznQv3lQr7MGlyox7LXw==" saltValue="1XH6nCnu/32K8ChXTdOuPw==" spinCount="100000" sheet="1" objects="1" scenarios="1"/>
  <phoneticPr fontId="2"/>
  <pageMargins left="0.78700000000000003" right="0.78700000000000003" top="0.98399999999999999" bottom="0.98399999999999999" header="0.51200000000000001" footer="0.51200000000000001"/>
  <pageSetup paperSize="9" orientation="portrait" verticalDpi="0" r:id="rId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pageSetUpPr fitToPage="1"/>
  </sheetPr>
  <dimension ref="B1:EM49"/>
  <sheetViews>
    <sheetView showGridLines="0" zoomScale="70" zoomScaleNormal="70" workbookViewId="0"/>
  </sheetViews>
  <sheetFormatPr defaultColWidth="0" defaultRowHeight="11.25" customHeight="1" zeroHeight="1" x14ac:dyDescent="0.2"/>
  <cols>
    <col min="1" max="1" width="1.54296875" style="196" customWidth="1"/>
    <col min="2" max="2" width="2.453125" style="196" customWidth="1"/>
    <col min="3" max="16" width="2.54296875" style="196" customWidth="1"/>
    <col min="17" max="17" width="2.453125" style="196" customWidth="1"/>
    <col min="18" max="95" width="1.54296875" style="196" customWidth="1"/>
    <col min="96" max="133" width="1.54296875" style="208" customWidth="1"/>
    <col min="134" max="143" width="1.54296875" style="196" customWidth="1"/>
    <col min="144" max="16384" width="0" style="196" hidden="1"/>
  </cols>
  <sheetData>
    <row r="1" spans="2:143" ht="22.5" customHeight="1" thickBot="1" x14ac:dyDescent="0.25">
      <c r="B1" s="194"/>
      <c r="C1" s="195"/>
      <c r="D1" s="195"/>
      <c r="E1" s="195"/>
      <c r="F1" s="195"/>
      <c r="G1" s="195"/>
      <c r="H1" s="195"/>
      <c r="I1" s="195"/>
      <c r="J1" s="195"/>
      <c r="K1" s="195"/>
      <c r="L1" s="195"/>
      <c r="M1" s="195"/>
      <c r="N1" s="195"/>
      <c r="O1" s="195"/>
      <c r="P1" s="195"/>
      <c r="Q1" s="195"/>
      <c r="R1" s="195"/>
      <c r="S1" s="195"/>
      <c r="T1" s="195"/>
      <c r="U1" s="195"/>
      <c r="V1" s="195"/>
      <c r="W1" s="195"/>
      <c r="X1" s="195"/>
      <c r="Y1" s="195"/>
      <c r="Z1" s="195"/>
      <c r="AA1" s="195"/>
      <c r="AB1" s="195"/>
      <c r="AC1" s="195"/>
      <c r="AD1" s="195"/>
      <c r="AE1" s="195"/>
      <c r="AF1" s="195"/>
      <c r="AG1" s="195"/>
      <c r="AH1" s="195"/>
      <c r="AI1" s="195"/>
      <c r="AJ1" s="195"/>
      <c r="AK1" s="195"/>
      <c r="AL1" s="195"/>
      <c r="AM1" s="195"/>
      <c r="AN1" s="195"/>
      <c r="AO1" s="195"/>
      <c r="AP1" s="195"/>
      <c r="AQ1" s="195"/>
      <c r="AR1" s="195"/>
      <c r="AS1" s="195"/>
      <c r="AT1" s="195"/>
      <c r="AU1" s="195"/>
      <c r="AV1" s="195"/>
      <c r="AW1" s="195"/>
      <c r="AX1" s="195"/>
      <c r="AY1" s="195"/>
      <c r="AZ1" s="195"/>
      <c r="BA1" s="195"/>
      <c r="BB1" s="195"/>
      <c r="BC1" s="195"/>
      <c r="BD1" s="195"/>
      <c r="BE1" s="195"/>
      <c r="BF1" s="195"/>
      <c r="BG1" s="195"/>
      <c r="BH1" s="195"/>
      <c r="BI1" s="195"/>
      <c r="BJ1" s="195"/>
      <c r="BK1" s="195"/>
      <c r="BL1" s="195"/>
      <c r="BM1" s="195"/>
      <c r="BN1" s="195"/>
      <c r="BO1" s="195"/>
      <c r="BP1" s="195"/>
      <c r="BQ1" s="195"/>
      <c r="BR1" s="195"/>
      <c r="BS1" s="195"/>
      <c r="BT1" s="195"/>
      <c r="BU1" s="195"/>
      <c r="BV1" s="195"/>
      <c r="BW1" s="195"/>
      <c r="BX1" s="195"/>
      <c r="BY1" s="195"/>
      <c r="BZ1" s="195"/>
      <c r="CA1" s="195"/>
      <c r="CB1" s="195"/>
      <c r="CC1" s="195"/>
      <c r="CD1" s="195"/>
      <c r="CE1" s="195"/>
      <c r="CF1" s="195"/>
      <c r="CG1" s="195"/>
      <c r="CH1" s="195"/>
      <c r="CI1" s="195"/>
      <c r="CJ1" s="195"/>
      <c r="CK1" s="195"/>
      <c r="CL1" s="195"/>
      <c r="CM1" s="195"/>
      <c r="CN1" s="195"/>
      <c r="CO1" s="195"/>
      <c r="CP1" s="195"/>
      <c r="CQ1" s="195"/>
      <c r="CR1" s="195"/>
      <c r="CS1" s="195"/>
      <c r="CT1" s="195"/>
      <c r="CU1" s="195"/>
      <c r="CV1" s="195"/>
      <c r="CW1" s="195"/>
      <c r="CX1" s="195"/>
      <c r="CY1" s="195"/>
      <c r="CZ1" s="195"/>
      <c r="DA1" s="195"/>
      <c r="DB1" s="195"/>
      <c r="DC1" s="195"/>
      <c r="DD1" s="195"/>
      <c r="DE1" s="195"/>
      <c r="DF1" s="195"/>
      <c r="DG1" s="195"/>
      <c r="DH1" s="589" t="s">
        <v>128</v>
      </c>
      <c r="DI1" s="590"/>
      <c r="DJ1" s="590"/>
      <c r="DK1" s="590"/>
      <c r="DL1" s="590"/>
      <c r="DM1" s="590"/>
      <c r="DN1" s="591"/>
      <c r="DO1" s="196"/>
      <c r="DP1" s="589" t="s">
        <v>129</v>
      </c>
      <c r="DQ1" s="590"/>
      <c r="DR1" s="590"/>
      <c r="DS1" s="590"/>
      <c r="DT1" s="590"/>
      <c r="DU1" s="590"/>
      <c r="DV1" s="590"/>
      <c r="DW1" s="590"/>
      <c r="DX1" s="590"/>
      <c r="DY1" s="590"/>
      <c r="DZ1" s="590"/>
      <c r="EA1" s="590"/>
      <c r="EB1" s="590"/>
      <c r="EC1" s="591"/>
      <c r="ED1" s="195"/>
      <c r="EE1" s="195"/>
      <c r="EF1" s="195"/>
      <c r="EG1" s="195"/>
      <c r="EH1" s="195"/>
      <c r="EI1" s="195"/>
      <c r="EJ1" s="195"/>
      <c r="EK1" s="195"/>
      <c r="EL1" s="195"/>
      <c r="EM1" s="195"/>
    </row>
    <row r="2" spans="2:143" ht="22.5" customHeight="1" x14ac:dyDescent="0.2">
      <c r="B2" s="197" t="s">
        <v>130</v>
      </c>
      <c r="R2" s="198"/>
      <c r="S2" s="198"/>
      <c r="T2" s="198"/>
      <c r="U2" s="198"/>
      <c r="V2" s="198"/>
      <c r="W2" s="198"/>
      <c r="X2" s="198"/>
      <c r="Y2" s="198"/>
      <c r="Z2" s="198"/>
      <c r="AA2" s="198"/>
      <c r="AB2" s="198"/>
      <c r="AC2" s="198"/>
      <c r="AE2" s="199"/>
      <c r="AF2" s="199"/>
      <c r="AG2" s="199"/>
      <c r="AH2" s="199"/>
      <c r="AI2" s="199"/>
      <c r="AJ2" s="198"/>
      <c r="AK2" s="198"/>
      <c r="AL2" s="198"/>
      <c r="AM2" s="198"/>
      <c r="AN2" s="198"/>
      <c r="AO2" s="198"/>
      <c r="AP2" s="198"/>
      <c r="CD2" s="195"/>
      <c r="CE2" s="195"/>
      <c r="CF2" s="195"/>
      <c r="CG2" s="195"/>
      <c r="CH2" s="195"/>
      <c r="CI2" s="195"/>
      <c r="CJ2" s="195"/>
      <c r="CK2" s="195"/>
      <c r="CL2" s="195"/>
      <c r="CM2" s="195"/>
      <c r="CN2" s="195"/>
      <c r="CO2" s="195"/>
      <c r="CP2" s="195"/>
      <c r="CQ2" s="195"/>
      <c r="CR2" s="195"/>
      <c r="CS2" s="195"/>
      <c r="CT2" s="195"/>
      <c r="CU2" s="195"/>
      <c r="CV2" s="195"/>
      <c r="CW2" s="195"/>
      <c r="CX2" s="195"/>
      <c r="CY2" s="195"/>
      <c r="CZ2" s="195"/>
      <c r="DA2" s="195"/>
      <c r="DB2" s="195"/>
      <c r="DC2" s="195"/>
      <c r="DD2" s="195"/>
      <c r="DE2" s="195"/>
      <c r="DF2" s="195"/>
      <c r="DG2" s="195"/>
      <c r="DH2" s="195"/>
      <c r="DI2" s="195"/>
      <c r="DJ2" s="195"/>
      <c r="DK2" s="195"/>
      <c r="DL2" s="195"/>
      <c r="DM2" s="195"/>
      <c r="DN2" s="195"/>
      <c r="DO2" s="195"/>
      <c r="DP2" s="195"/>
      <c r="DQ2" s="195"/>
      <c r="DR2" s="195"/>
      <c r="DS2" s="195"/>
      <c r="DT2" s="195"/>
      <c r="DU2" s="195"/>
      <c r="DV2" s="195"/>
      <c r="DW2" s="195"/>
      <c r="DX2" s="195"/>
      <c r="DY2" s="195"/>
      <c r="DZ2" s="195"/>
      <c r="EA2" s="195"/>
      <c r="EB2" s="195"/>
      <c r="EC2" s="195"/>
    </row>
    <row r="3" spans="2:143" ht="11.25" customHeight="1" x14ac:dyDescent="0.2">
      <c r="B3" s="592" t="s">
        <v>131</v>
      </c>
      <c r="C3" s="593"/>
      <c r="D3" s="593"/>
      <c r="E3" s="593"/>
      <c r="F3" s="593"/>
      <c r="G3" s="593"/>
      <c r="H3" s="593"/>
      <c r="I3" s="593"/>
      <c r="J3" s="593"/>
      <c r="K3" s="593"/>
      <c r="L3" s="593"/>
      <c r="M3" s="593"/>
      <c r="N3" s="593"/>
      <c r="O3" s="593"/>
      <c r="P3" s="593"/>
      <c r="Q3" s="593"/>
      <c r="R3" s="593"/>
      <c r="S3" s="593"/>
      <c r="T3" s="593"/>
      <c r="U3" s="593"/>
      <c r="V3" s="593"/>
      <c r="W3" s="593"/>
      <c r="X3" s="593"/>
      <c r="Y3" s="593"/>
      <c r="Z3" s="593"/>
      <c r="AA3" s="593"/>
      <c r="AB3" s="593"/>
      <c r="AC3" s="593"/>
      <c r="AD3" s="593"/>
      <c r="AE3" s="593"/>
      <c r="AF3" s="593"/>
      <c r="AG3" s="593"/>
      <c r="AH3" s="593"/>
      <c r="AI3" s="593"/>
      <c r="AJ3" s="593"/>
      <c r="AK3" s="593"/>
      <c r="AL3" s="593"/>
      <c r="AM3" s="593"/>
      <c r="AN3" s="593"/>
      <c r="AO3" s="593"/>
      <c r="AP3" s="592" t="s">
        <v>132</v>
      </c>
      <c r="AQ3" s="593"/>
      <c r="AR3" s="593"/>
      <c r="AS3" s="593"/>
      <c r="AT3" s="593"/>
      <c r="AU3" s="593"/>
      <c r="AV3" s="593"/>
      <c r="AW3" s="593"/>
      <c r="AX3" s="593"/>
      <c r="AY3" s="593"/>
      <c r="AZ3" s="593"/>
      <c r="BA3" s="593"/>
      <c r="BB3" s="593"/>
      <c r="BC3" s="593"/>
      <c r="BD3" s="593"/>
      <c r="BE3" s="593"/>
      <c r="BF3" s="593"/>
      <c r="BG3" s="593"/>
      <c r="BH3" s="593"/>
      <c r="BI3" s="593"/>
      <c r="BJ3" s="593"/>
      <c r="BK3" s="593"/>
      <c r="BL3" s="593"/>
      <c r="BM3" s="593"/>
      <c r="BN3" s="593"/>
      <c r="BO3" s="593"/>
      <c r="BP3" s="593"/>
      <c r="BQ3" s="593"/>
      <c r="BR3" s="593"/>
      <c r="BS3" s="593"/>
      <c r="BT3" s="593"/>
      <c r="BU3" s="593"/>
      <c r="BV3" s="593"/>
      <c r="BW3" s="593"/>
      <c r="BX3" s="593"/>
      <c r="BY3" s="593"/>
      <c r="BZ3" s="593"/>
      <c r="CA3" s="593"/>
      <c r="CB3" s="594"/>
      <c r="CD3" s="592" t="s">
        <v>133</v>
      </c>
      <c r="CE3" s="593"/>
      <c r="CF3" s="593"/>
      <c r="CG3" s="593"/>
      <c r="CH3" s="593"/>
      <c r="CI3" s="593"/>
      <c r="CJ3" s="593"/>
      <c r="CK3" s="593"/>
      <c r="CL3" s="593"/>
      <c r="CM3" s="593"/>
      <c r="CN3" s="593"/>
      <c r="CO3" s="593"/>
      <c r="CP3" s="593"/>
      <c r="CQ3" s="593"/>
      <c r="CR3" s="593"/>
      <c r="CS3" s="593"/>
      <c r="CT3" s="593"/>
      <c r="CU3" s="593"/>
      <c r="CV3" s="593"/>
      <c r="CW3" s="593"/>
      <c r="CX3" s="593"/>
      <c r="CY3" s="593"/>
      <c r="CZ3" s="593"/>
      <c r="DA3" s="593"/>
      <c r="DB3" s="593"/>
      <c r="DC3" s="593"/>
      <c r="DD3" s="593"/>
      <c r="DE3" s="593"/>
      <c r="DF3" s="593"/>
      <c r="DG3" s="593"/>
      <c r="DH3" s="593"/>
      <c r="DI3" s="593"/>
      <c r="DJ3" s="593"/>
      <c r="DK3" s="593"/>
      <c r="DL3" s="593"/>
      <c r="DM3" s="593"/>
      <c r="DN3" s="593"/>
      <c r="DO3" s="593"/>
      <c r="DP3" s="593"/>
      <c r="DQ3" s="593"/>
      <c r="DR3" s="593"/>
      <c r="DS3" s="593"/>
      <c r="DT3" s="593"/>
      <c r="DU3" s="593"/>
      <c r="DV3" s="593"/>
      <c r="DW3" s="593"/>
      <c r="DX3" s="593"/>
      <c r="DY3" s="593"/>
      <c r="DZ3" s="593"/>
      <c r="EA3" s="593"/>
      <c r="EB3" s="593"/>
      <c r="EC3" s="594"/>
    </row>
    <row r="4" spans="2:143" ht="11.25" customHeight="1" x14ac:dyDescent="0.2">
      <c r="B4" s="592" t="s">
        <v>7</v>
      </c>
      <c r="C4" s="593"/>
      <c r="D4" s="593"/>
      <c r="E4" s="593"/>
      <c r="F4" s="593"/>
      <c r="G4" s="593"/>
      <c r="H4" s="593"/>
      <c r="I4" s="593"/>
      <c r="J4" s="593"/>
      <c r="K4" s="593"/>
      <c r="L4" s="593"/>
      <c r="M4" s="593"/>
      <c r="N4" s="593"/>
      <c r="O4" s="593"/>
      <c r="P4" s="593"/>
      <c r="Q4" s="594"/>
      <c r="R4" s="592" t="s">
        <v>134</v>
      </c>
      <c r="S4" s="593"/>
      <c r="T4" s="593"/>
      <c r="U4" s="593"/>
      <c r="V4" s="593"/>
      <c r="W4" s="593"/>
      <c r="X4" s="593"/>
      <c r="Y4" s="594"/>
      <c r="Z4" s="592" t="s">
        <v>135</v>
      </c>
      <c r="AA4" s="593"/>
      <c r="AB4" s="593"/>
      <c r="AC4" s="594"/>
      <c r="AD4" s="592" t="s">
        <v>136</v>
      </c>
      <c r="AE4" s="593"/>
      <c r="AF4" s="593"/>
      <c r="AG4" s="593"/>
      <c r="AH4" s="593"/>
      <c r="AI4" s="593"/>
      <c r="AJ4" s="593"/>
      <c r="AK4" s="594"/>
      <c r="AL4" s="592" t="s">
        <v>135</v>
      </c>
      <c r="AM4" s="593"/>
      <c r="AN4" s="593"/>
      <c r="AO4" s="594"/>
      <c r="AP4" s="595" t="s">
        <v>137</v>
      </c>
      <c r="AQ4" s="595"/>
      <c r="AR4" s="595"/>
      <c r="AS4" s="595"/>
      <c r="AT4" s="595"/>
      <c r="AU4" s="595"/>
      <c r="AV4" s="595"/>
      <c r="AW4" s="595"/>
      <c r="AX4" s="595"/>
      <c r="AY4" s="595"/>
      <c r="AZ4" s="595"/>
      <c r="BA4" s="595"/>
      <c r="BB4" s="595"/>
      <c r="BC4" s="595"/>
      <c r="BD4" s="595"/>
      <c r="BE4" s="595"/>
      <c r="BF4" s="595"/>
      <c r="BG4" s="595" t="s">
        <v>138</v>
      </c>
      <c r="BH4" s="595"/>
      <c r="BI4" s="595"/>
      <c r="BJ4" s="595"/>
      <c r="BK4" s="595"/>
      <c r="BL4" s="595"/>
      <c r="BM4" s="595"/>
      <c r="BN4" s="595"/>
      <c r="BO4" s="595" t="s">
        <v>135</v>
      </c>
      <c r="BP4" s="595"/>
      <c r="BQ4" s="595"/>
      <c r="BR4" s="595"/>
      <c r="BS4" s="595" t="s">
        <v>139</v>
      </c>
      <c r="BT4" s="595"/>
      <c r="BU4" s="595"/>
      <c r="BV4" s="595"/>
      <c r="BW4" s="595"/>
      <c r="BX4" s="595"/>
      <c r="BY4" s="595"/>
      <c r="BZ4" s="595"/>
      <c r="CA4" s="595"/>
      <c r="CB4" s="595"/>
      <c r="CD4" s="592" t="s">
        <v>140</v>
      </c>
      <c r="CE4" s="593"/>
      <c r="CF4" s="593"/>
      <c r="CG4" s="593"/>
      <c r="CH4" s="593"/>
      <c r="CI4" s="593"/>
      <c r="CJ4" s="593"/>
      <c r="CK4" s="593"/>
      <c r="CL4" s="593"/>
      <c r="CM4" s="593"/>
      <c r="CN4" s="593"/>
      <c r="CO4" s="593"/>
      <c r="CP4" s="593"/>
      <c r="CQ4" s="593"/>
      <c r="CR4" s="593"/>
      <c r="CS4" s="593"/>
      <c r="CT4" s="593"/>
      <c r="CU4" s="593"/>
      <c r="CV4" s="593"/>
      <c r="CW4" s="593"/>
      <c r="CX4" s="593"/>
      <c r="CY4" s="593"/>
      <c r="CZ4" s="593"/>
      <c r="DA4" s="593"/>
      <c r="DB4" s="593"/>
      <c r="DC4" s="593"/>
      <c r="DD4" s="593"/>
      <c r="DE4" s="593"/>
      <c r="DF4" s="593"/>
      <c r="DG4" s="593"/>
      <c r="DH4" s="593"/>
      <c r="DI4" s="593"/>
      <c r="DJ4" s="593"/>
      <c r="DK4" s="593"/>
      <c r="DL4" s="593"/>
      <c r="DM4" s="593"/>
      <c r="DN4" s="593"/>
      <c r="DO4" s="593"/>
      <c r="DP4" s="593"/>
      <c r="DQ4" s="593"/>
      <c r="DR4" s="593"/>
      <c r="DS4" s="593"/>
      <c r="DT4" s="593"/>
      <c r="DU4" s="593"/>
      <c r="DV4" s="593"/>
      <c r="DW4" s="593"/>
      <c r="DX4" s="593"/>
      <c r="DY4" s="593"/>
      <c r="DZ4" s="593"/>
      <c r="EA4" s="593"/>
      <c r="EB4" s="593"/>
      <c r="EC4" s="594"/>
    </row>
    <row r="5" spans="2:143" ht="11.25" customHeight="1" x14ac:dyDescent="0.2">
      <c r="B5" s="596" t="s">
        <v>141</v>
      </c>
      <c r="C5" s="597"/>
      <c r="D5" s="597"/>
      <c r="E5" s="597"/>
      <c r="F5" s="597"/>
      <c r="G5" s="597"/>
      <c r="H5" s="597"/>
      <c r="I5" s="597"/>
      <c r="J5" s="597"/>
      <c r="K5" s="597"/>
      <c r="L5" s="597"/>
      <c r="M5" s="597"/>
      <c r="N5" s="597"/>
      <c r="O5" s="597"/>
      <c r="P5" s="597"/>
      <c r="Q5" s="598"/>
      <c r="R5" s="599">
        <v>3338373</v>
      </c>
      <c r="S5" s="600"/>
      <c r="T5" s="600"/>
      <c r="U5" s="600"/>
      <c r="V5" s="600"/>
      <c r="W5" s="600"/>
      <c r="X5" s="600"/>
      <c r="Y5" s="601"/>
      <c r="Z5" s="602">
        <v>9.6999999999999993</v>
      </c>
      <c r="AA5" s="602"/>
      <c r="AB5" s="602"/>
      <c r="AC5" s="602"/>
      <c r="AD5" s="603">
        <v>3338373</v>
      </c>
      <c r="AE5" s="603"/>
      <c r="AF5" s="603"/>
      <c r="AG5" s="603"/>
      <c r="AH5" s="603"/>
      <c r="AI5" s="603"/>
      <c r="AJ5" s="603"/>
      <c r="AK5" s="603"/>
      <c r="AL5" s="604">
        <v>20.399999999999999</v>
      </c>
      <c r="AM5" s="605"/>
      <c r="AN5" s="605"/>
      <c r="AO5" s="606"/>
      <c r="AP5" s="596" t="s">
        <v>142</v>
      </c>
      <c r="AQ5" s="597"/>
      <c r="AR5" s="597"/>
      <c r="AS5" s="597"/>
      <c r="AT5" s="597"/>
      <c r="AU5" s="597"/>
      <c r="AV5" s="597"/>
      <c r="AW5" s="597"/>
      <c r="AX5" s="597"/>
      <c r="AY5" s="597"/>
      <c r="AZ5" s="597"/>
      <c r="BA5" s="597"/>
      <c r="BB5" s="597"/>
      <c r="BC5" s="597"/>
      <c r="BD5" s="597"/>
      <c r="BE5" s="597"/>
      <c r="BF5" s="598"/>
      <c r="BG5" s="610">
        <v>3338373</v>
      </c>
      <c r="BH5" s="611"/>
      <c r="BI5" s="611"/>
      <c r="BJ5" s="611"/>
      <c r="BK5" s="611"/>
      <c r="BL5" s="611"/>
      <c r="BM5" s="611"/>
      <c r="BN5" s="612"/>
      <c r="BO5" s="613">
        <v>100</v>
      </c>
      <c r="BP5" s="613"/>
      <c r="BQ5" s="613"/>
      <c r="BR5" s="613"/>
      <c r="BS5" s="614" t="s">
        <v>47</v>
      </c>
      <c r="BT5" s="614"/>
      <c r="BU5" s="614"/>
      <c r="BV5" s="614"/>
      <c r="BW5" s="614"/>
      <c r="BX5" s="614"/>
      <c r="BY5" s="614"/>
      <c r="BZ5" s="614"/>
      <c r="CA5" s="614"/>
      <c r="CB5" s="618"/>
      <c r="CD5" s="592" t="s">
        <v>137</v>
      </c>
      <c r="CE5" s="593"/>
      <c r="CF5" s="593"/>
      <c r="CG5" s="593"/>
      <c r="CH5" s="593"/>
      <c r="CI5" s="593"/>
      <c r="CJ5" s="593"/>
      <c r="CK5" s="593"/>
      <c r="CL5" s="593"/>
      <c r="CM5" s="593"/>
      <c r="CN5" s="593"/>
      <c r="CO5" s="593"/>
      <c r="CP5" s="593"/>
      <c r="CQ5" s="594"/>
      <c r="CR5" s="592" t="s">
        <v>143</v>
      </c>
      <c r="CS5" s="593"/>
      <c r="CT5" s="593"/>
      <c r="CU5" s="593"/>
      <c r="CV5" s="593"/>
      <c r="CW5" s="593"/>
      <c r="CX5" s="593"/>
      <c r="CY5" s="594"/>
      <c r="CZ5" s="592" t="s">
        <v>135</v>
      </c>
      <c r="DA5" s="593"/>
      <c r="DB5" s="593"/>
      <c r="DC5" s="594"/>
      <c r="DD5" s="592" t="s">
        <v>144</v>
      </c>
      <c r="DE5" s="593"/>
      <c r="DF5" s="593"/>
      <c r="DG5" s="593"/>
      <c r="DH5" s="593"/>
      <c r="DI5" s="593"/>
      <c r="DJ5" s="593"/>
      <c r="DK5" s="593"/>
      <c r="DL5" s="593"/>
      <c r="DM5" s="593"/>
      <c r="DN5" s="593"/>
      <c r="DO5" s="593"/>
      <c r="DP5" s="594"/>
      <c r="DQ5" s="592" t="s">
        <v>145</v>
      </c>
      <c r="DR5" s="593"/>
      <c r="DS5" s="593"/>
      <c r="DT5" s="593"/>
      <c r="DU5" s="593"/>
      <c r="DV5" s="593"/>
      <c r="DW5" s="593"/>
      <c r="DX5" s="593"/>
      <c r="DY5" s="593"/>
      <c r="DZ5" s="593"/>
      <c r="EA5" s="593"/>
      <c r="EB5" s="593"/>
      <c r="EC5" s="594"/>
    </row>
    <row r="6" spans="2:143" ht="11.25" customHeight="1" x14ac:dyDescent="0.2">
      <c r="B6" s="607" t="s">
        <v>146</v>
      </c>
      <c r="C6" s="608"/>
      <c r="D6" s="608"/>
      <c r="E6" s="608"/>
      <c r="F6" s="608"/>
      <c r="G6" s="608"/>
      <c r="H6" s="608"/>
      <c r="I6" s="608"/>
      <c r="J6" s="608"/>
      <c r="K6" s="608"/>
      <c r="L6" s="608"/>
      <c r="M6" s="608"/>
      <c r="N6" s="608"/>
      <c r="O6" s="608"/>
      <c r="P6" s="608"/>
      <c r="Q6" s="609"/>
      <c r="R6" s="610">
        <v>393794</v>
      </c>
      <c r="S6" s="611"/>
      <c r="T6" s="611"/>
      <c r="U6" s="611"/>
      <c r="V6" s="611"/>
      <c r="W6" s="611"/>
      <c r="X6" s="611"/>
      <c r="Y6" s="612"/>
      <c r="Z6" s="613">
        <v>1.1000000000000001</v>
      </c>
      <c r="AA6" s="613"/>
      <c r="AB6" s="613"/>
      <c r="AC6" s="613"/>
      <c r="AD6" s="614">
        <v>393794</v>
      </c>
      <c r="AE6" s="614"/>
      <c r="AF6" s="614"/>
      <c r="AG6" s="614"/>
      <c r="AH6" s="614"/>
      <c r="AI6" s="614"/>
      <c r="AJ6" s="614"/>
      <c r="AK6" s="614"/>
      <c r="AL6" s="615">
        <v>2.4</v>
      </c>
      <c r="AM6" s="616"/>
      <c r="AN6" s="616"/>
      <c r="AO6" s="617"/>
      <c r="AP6" s="607" t="s">
        <v>147</v>
      </c>
      <c r="AQ6" s="608"/>
      <c r="AR6" s="608"/>
      <c r="AS6" s="608"/>
      <c r="AT6" s="608"/>
      <c r="AU6" s="608"/>
      <c r="AV6" s="608"/>
      <c r="AW6" s="608"/>
      <c r="AX6" s="608"/>
      <c r="AY6" s="608"/>
      <c r="AZ6" s="608"/>
      <c r="BA6" s="608"/>
      <c r="BB6" s="608"/>
      <c r="BC6" s="608"/>
      <c r="BD6" s="608"/>
      <c r="BE6" s="608"/>
      <c r="BF6" s="609"/>
      <c r="BG6" s="610">
        <v>3338373</v>
      </c>
      <c r="BH6" s="611"/>
      <c r="BI6" s="611"/>
      <c r="BJ6" s="611"/>
      <c r="BK6" s="611"/>
      <c r="BL6" s="611"/>
      <c r="BM6" s="611"/>
      <c r="BN6" s="612"/>
      <c r="BO6" s="613">
        <v>100</v>
      </c>
      <c r="BP6" s="613"/>
      <c r="BQ6" s="613"/>
      <c r="BR6" s="613"/>
      <c r="BS6" s="614" t="s">
        <v>47</v>
      </c>
      <c r="BT6" s="614"/>
      <c r="BU6" s="614"/>
      <c r="BV6" s="614"/>
      <c r="BW6" s="614"/>
      <c r="BX6" s="614"/>
      <c r="BY6" s="614"/>
      <c r="BZ6" s="614"/>
      <c r="CA6" s="614"/>
      <c r="CB6" s="618"/>
      <c r="CD6" s="596" t="s">
        <v>148</v>
      </c>
      <c r="CE6" s="597"/>
      <c r="CF6" s="597"/>
      <c r="CG6" s="597"/>
      <c r="CH6" s="597"/>
      <c r="CI6" s="597"/>
      <c r="CJ6" s="597"/>
      <c r="CK6" s="597"/>
      <c r="CL6" s="597"/>
      <c r="CM6" s="597"/>
      <c r="CN6" s="597"/>
      <c r="CO6" s="597"/>
      <c r="CP6" s="597"/>
      <c r="CQ6" s="598"/>
      <c r="CR6" s="610">
        <v>171870</v>
      </c>
      <c r="CS6" s="611"/>
      <c r="CT6" s="611"/>
      <c r="CU6" s="611"/>
      <c r="CV6" s="611"/>
      <c r="CW6" s="611"/>
      <c r="CX6" s="611"/>
      <c r="CY6" s="612"/>
      <c r="CZ6" s="604">
        <v>0.5</v>
      </c>
      <c r="DA6" s="605"/>
      <c r="DB6" s="605"/>
      <c r="DC6" s="621"/>
      <c r="DD6" s="619" t="s">
        <v>47</v>
      </c>
      <c r="DE6" s="611"/>
      <c r="DF6" s="611"/>
      <c r="DG6" s="611"/>
      <c r="DH6" s="611"/>
      <c r="DI6" s="611"/>
      <c r="DJ6" s="611"/>
      <c r="DK6" s="611"/>
      <c r="DL6" s="611"/>
      <c r="DM6" s="611"/>
      <c r="DN6" s="611"/>
      <c r="DO6" s="611"/>
      <c r="DP6" s="612"/>
      <c r="DQ6" s="619">
        <v>171506</v>
      </c>
      <c r="DR6" s="611"/>
      <c r="DS6" s="611"/>
      <c r="DT6" s="611"/>
      <c r="DU6" s="611"/>
      <c r="DV6" s="611"/>
      <c r="DW6" s="611"/>
      <c r="DX6" s="611"/>
      <c r="DY6" s="611"/>
      <c r="DZ6" s="611"/>
      <c r="EA6" s="611"/>
      <c r="EB6" s="611"/>
      <c r="EC6" s="620"/>
    </row>
    <row r="7" spans="2:143" ht="11.25" customHeight="1" x14ac:dyDescent="0.2">
      <c r="B7" s="607" t="s">
        <v>149</v>
      </c>
      <c r="C7" s="608"/>
      <c r="D7" s="608"/>
      <c r="E7" s="608"/>
      <c r="F7" s="608"/>
      <c r="G7" s="608"/>
      <c r="H7" s="608"/>
      <c r="I7" s="608"/>
      <c r="J7" s="608"/>
      <c r="K7" s="608"/>
      <c r="L7" s="608"/>
      <c r="M7" s="608"/>
      <c r="N7" s="608"/>
      <c r="O7" s="608"/>
      <c r="P7" s="608"/>
      <c r="Q7" s="609"/>
      <c r="R7" s="610">
        <v>2753</v>
      </c>
      <c r="S7" s="611"/>
      <c r="T7" s="611"/>
      <c r="U7" s="611"/>
      <c r="V7" s="611"/>
      <c r="W7" s="611"/>
      <c r="X7" s="611"/>
      <c r="Y7" s="612"/>
      <c r="Z7" s="613">
        <v>0</v>
      </c>
      <c r="AA7" s="613"/>
      <c r="AB7" s="613"/>
      <c r="AC7" s="613"/>
      <c r="AD7" s="614">
        <v>2753</v>
      </c>
      <c r="AE7" s="614"/>
      <c r="AF7" s="614"/>
      <c r="AG7" s="614"/>
      <c r="AH7" s="614"/>
      <c r="AI7" s="614"/>
      <c r="AJ7" s="614"/>
      <c r="AK7" s="614"/>
      <c r="AL7" s="615">
        <v>0</v>
      </c>
      <c r="AM7" s="616"/>
      <c r="AN7" s="616"/>
      <c r="AO7" s="617"/>
      <c r="AP7" s="607" t="s">
        <v>150</v>
      </c>
      <c r="AQ7" s="608"/>
      <c r="AR7" s="608"/>
      <c r="AS7" s="608"/>
      <c r="AT7" s="608"/>
      <c r="AU7" s="608"/>
      <c r="AV7" s="608"/>
      <c r="AW7" s="608"/>
      <c r="AX7" s="608"/>
      <c r="AY7" s="608"/>
      <c r="AZ7" s="608"/>
      <c r="BA7" s="608"/>
      <c r="BB7" s="608"/>
      <c r="BC7" s="608"/>
      <c r="BD7" s="608"/>
      <c r="BE7" s="608"/>
      <c r="BF7" s="609"/>
      <c r="BG7" s="610">
        <v>1261758</v>
      </c>
      <c r="BH7" s="611"/>
      <c r="BI7" s="611"/>
      <c r="BJ7" s="611"/>
      <c r="BK7" s="611"/>
      <c r="BL7" s="611"/>
      <c r="BM7" s="611"/>
      <c r="BN7" s="612"/>
      <c r="BO7" s="613">
        <v>37.799999999999997</v>
      </c>
      <c r="BP7" s="613"/>
      <c r="BQ7" s="613"/>
      <c r="BR7" s="613"/>
      <c r="BS7" s="614" t="s">
        <v>47</v>
      </c>
      <c r="BT7" s="614"/>
      <c r="BU7" s="614"/>
      <c r="BV7" s="614"/>
      <c r="BW7" s="614"/>
      <c r="BX7" s="614"/>
      <c r="BY7" s="614"/>
      <c r="BZ7" s="614"/>
      <c r="CA7" s="614"/>
      <c r="CB7" s="618"/>
      <c r="CD7" s="607" t="s">
        <v>151</v>
      </c>
      <c r="CE7" s="608"/>
      <c r="CF7" s="608"/>
      <c r="CG7" s="608"/>
      <c r="CH7" s="608"/>
      <c r="CI7" s="608"/>
      <c r="CJ7" s="608"/>
      <c r="CK7" s="608"/>
      <c r="CL7" s="608"/>
      <c r="CM7" s="608"/>
      <c r="CN7" s="608"/>
      <c r="CO7" s="608"/>
      <c r="CP7" s="608"/>
      <c r="CQ7" s="609"/>
      <c r="CR7" s="610">
        <v>6200651</v>
      </c>
      <c r="CS7" s="611"/>
      <c r="CT7" s="611"/>
      <c r="CU7" s="611"/>
      <c r="CV7" s="611"/>
      <c r="CW7" s="611"/>
      <c r="CX7" s="611"/>
      <c r="CY7" s="612"/>
      <c r="CZ7" s="613">
        <v>18.8</v>
      </c>
      <c r="DA7" s="613"/>
      <c r="DB7" s="613"/>
      <c r="DC7" s="613"/>
      <c r="DD7" s="619">
        <v>444667</v>
      </c>
      <c r="DE7" s="611"/>
      <c r="DF7" s="611"/>
      <c r="DG7" s="611"/>
      <c r="DH7" s="611"/>
      <c r="DI7" s="611"/>
      <c r="DJ7" s="611"/>
      <c r="DK7" s="611"/>
      <c r="DL7" s="611"/>
      <c r="DM7" s="611"/>
      <c r="DN7" s="611"/>
      <c r="DO7" s="611"/>
      <c r="DP7" s="612"/>
      <c r="DQ7" s="619">
        <v>4781637</v>
      </c>
      <c r="DR7" s="611"/>
      <c r="DS7" s="611"/>
      <c r="DT7" s="611"/>
      <c r="DU7" s="611"/>
      <c r="DV7" s="611"/>
      <c r="DW7" s="611"/>
      <c r="DX7" s="611"/>
      <c r="DY7" s="611"/>
      <c r="DZ7" s="611"/>
      <c r="EA7" s="611"/>
      <c r="EB7" s="611"/>
      <c r="EC7" s="620"/>
    </row>
    <row r="8" spans="2:143" ht="11.25" customHeight="1" x14ac:dyDescent="0.2">
      <c r="B8" s="607" t="s">
        <v>152</v>
      </c>
      <c r="C8" s="608"/>
      <c r="D8" s="608"/>
      <c r="E8" s="608"/>
      <c r="F8" s="608"/>
      <c r="G8" s="608"/>
      <c r="H8" s="608"/>
      <c r="I8" s="608"/>
      <c r="J8" s="608"/>
      <c r="K8" s="608"/>
      <c r="L8" s="608"/>
      <c r="M8" s="608"/>
      <c r="N8" s="608"/>
      <c r="O8" s="608"/>
      <c r="P8" s="608"/>
      <c r="Q8" s="609"/>
      <c r="R8" s="610">
        <v>26256</v>
      </c>
      <c r="S8" s="611"/>
      <c r="T8" s="611"/>
      <c r="U8" s="611"/>
      <c r="V8" s="611"/>
      <c r="W8" s="611"/>
      <c r="X8" s="611"/>
      <c r="Y8" s="612"/>
      <c r="Z8" s="613">
        <v>0.1</v>
      </c>
      <c r="AA8" s="613"/>
      <c r="AB8" s="613"/>
      <c r="AC8" s="613"/>
      <c r="AD8" s="614">
        <v>26256</v>
      </c>
      <c r="AE8" s="614"/>
      <c r="AF8" s="614"/>
      <c r="AG8" s="614"/>
      <c r="AH8" s="614"/>
      <c r="AI8" s="614"/>
      <c r="AJ8" s="614"/>
      <c r="AK8" s="614"/>
      <c r="AL8" s="615">
        <v>0.2</v>
      </c>
      <c r="AM8" s="616"/>
      <c r="AN8" s="616"/>
      <c r="AO8" s="617"/>
      <c r="AP8" s="607" t="s">
        <v>153</v>
      </c>
      <c r="AQ8" s="608"/>
      <c r="AR8" s="608"/>
      <c r="AS8" s="608"/>
      <c r="AT8" s="608"/>
      <c r="AU8" s="608"/>
      <c r="AV8" s="608"/>
      <c r="AW8" s="608"/>
      <c r="AX8" s="608"/>
      <c r="AY8" s="608"/>
      <c r="AZ8" s="608"/>
      <c r="BA8" s="608"/>
      <c r="BB8" s="608"/>
      <c r="BC8" s="608"/>
      <c r="BD8" s="608"/>
      <c r="BE8" s="608"/>
      <c r="BF8" s="609"/>
      <c r="BG8" s="610">
        <v>46663</v>
      </c>
      <c r="BH8" s="611"/>
      <c r="BI8" s="611"/>
      <c r="BJ8" s="611"/>
      <c r="BK8" s="611"/>
      <c r="BL8" s="611"/>
      <c r="BM8" s="611"/>
      <c r="BN8" s="612"/>
      <c r="BO8" s="613">
        <v>1.4</v>
      </c>
      <c r="BP8" s="613"/>
      <c r="BQ8" s="613"/>
      <c r="BR8" s="613"/>
      <c r="BS8" s="614" t="s">
        <v>47</v>
      </c>
      <c r="BT8" s="614"/>
      <c r="BU8" s="614"/>
      <c r="BV8" s="614"/>
      <c r="BW8" s="614"/>
      <c r="BX8" s="614"/>
      <c r="BY8" s="614"/>
      <c r="BZ8" s="614"/>
      <c r="CA8" s="614"/>
      <c r="CB8" s="618"/>
      <c r="CD8" s="607" t="s">
        <v>154</v>
      </c>
      <c r="CE8" s="608"/>
      <c r="CF8" s="608"/>
      <c r="CG8" s="608"/>
      <c r="CH8" s="608"/>
      <c r="CI8" s="608"/>
      <c r="CJ8" s="608"/>
      <c r="CK8" s="608"/>
      <c r="CL8" s="608"/>
      <c r="CM8" s="608"/>
      <c r="CN8" s="608"/>
      <c r="CO8" s="608"/>
      <c r="CP8" s="608"/>
      <c r="CQ8" s="609"/>
      <c r="CR8" s="610">
        <v>8822718</v>
      </c>
      <c r="CS8" s="611"/>
      <c r="CT8" s="611"/>
      <c r="CU8" s="611"/>
      <c r="CV8" s="611"/>
      <c r="CW8" s="611"/>
      <c r="CX8" s="611"/>
      <c r="CY8" s="612"/>
      <c r="CZ8" s="613">
        <v>26.8</v>
      </c>
      <c r="DA8" s="613"/>
      <c r="DB8" s="613"/>
      <c r="DC8" s="613"/>
      <c r="DD8" s="619">
        <v>970064</v>
      </c>
      <c r="DE8" s="611"/>
      <c r="DF8" s="611"/>
      <c r="DG8" s="611"/>
      <c r="DH8" s="611"/>
      <c r="DI8" s="611"/>
      <c r="DJ8" s="611"/>
      <c r="DK8" s="611"/>
      <c r="DL8" s="611"/>
      <c r="DM8" s="611"/>
      <c r="DN8" s="611"/>
      <c r="DO8" s="611"/>
      <c r="DP8" s="612"/>
      <c r="DQ8" s="619">
        <v>4724099</v>
      </c>
      <c r="DR8" s="611"/>
      <c r="DS8" s="611"/>
      <c r="DT8" s="611"/>
      <c r="DU8" s="611"/>
      <c r="DV8" s="611"/>
      <c r="DW8" s="611"/>
      <c r="DX8" s="611"/>
      <c r="DY8" s="611"/>
      <c r="DZ8" s="611"/>
      <c r="EA8" s="611"/>
      <c r="EB8" s="611"/>
      <c r="EC8" s="620"/>
    </row>
    <row r="9" spans="2:143" ht="11.25" customHeight="1" x14ac:dyDescent="0.2">
      <c r="B9" s="607" t="s">
        <v>155</v>
      </c>
      <c r="C9" s="608"/>
      <c r="D9" s="608"/>
      <c r="E9" s="608"/>
      <c r="F9" s="608"/>
      <c r="G9" s="608"/>
      <c r="H9" s="608"/>
      <c r="I9" s="608"/>
      <c r="J9" s="608"/>
      <c r="K9" s="608"/>
      <c r="L9" s="608"/>
      <c r="M9" s="608"/>
      <c r="N9" s="608"/>
      <c r="O9" s="608"/>
      <c r="P9" s="608"/>
      <c r="Q9" s="609"/>
      <c r="R9" s="610">
        <v>39003</v>
      </c>
      <c r="S9" s="611"/>
      <c r="T9" s="611"/>
      <c r="U9" s="611"/>
      <c r="V9" s="611"/>
      <c r="W9" s="611"/>
      <c r="X9" s="611"/>
      <c r="Y9" s="612"/>
      <c r="Z9" s="613">
        <v>0.1</v>
      </c>
      <c r="AA9" s="613"/>
      <c r="AB9" s="613"/>
      <c r="AC9" s="613"/>
      <c r="AD9" s="614">
        <v>39003</v>
      </c>
      <c r="AE9" s="614"/>
      <c r="AF9" s="614"/>
      <c r="AG9" s="614"/>
      <c r="AH9" s="614"/>
      <c r="AI9" s="614"/>
      <c r="AJ9" s="614"/>
      <c r="AK9" s="614"/>
      <c r="AL9" s="615">
        <v>0.2</v>
      </c>
      <c r="AM9" s="616"/>
      <c r="AN9" s="616"/>
      <c r="AO9" s="617"/>
      <c r="AP9" s="607" t="s">
        <v>156</v>
      </c>
      <c r="AQ9" s="608"/>
      <c r="AR9" s="608"/>
      <c r="AS9" s="608"/>
      <c r="AT9" s="608"/>
      <c r="AU9" s="608"/>
      <c r="AV9" s="608"/>
      <c r="AW9" s="608"/>
      <c r="AX9" s="608"/>
      <c r="AY9" s="608"/>
      <c r="AZ9" s="608"/>
      <c r="BA9" s="608"/>
      <c r="BB9" s="608"/>
      <c r="BC9" s="608"/>
      <c r="BD9" s="608"/>
      <c r="BE9" s="608"/>
      <c r="BF9" s="609"/>
      <c r="BG9" s="610">
        <v>1068510</v>
      </c>
      <c r="BH9" s="611"/>
      <c r="BI9" s="611"/>
      <c r="BJ9" s="611"/>
      <c r="BK9" s="611"/>
      <c r="BL9" s="611"/>
      <c r="BM9" s="611"/>
      <c r="BN9" s="612"/>
      <c r="BO9" s="613">
        <v>32</v>
      </c>
      <c r="BP9" s="613"/>
      <c r="BQ9" s="613"/>
      <c r="BR9" s="613"/>
      <c r="BS9" s="614" t="s">
        <v>47</v>
      </c>
      <c r="BT9" s="614"/>
      <c r="BU9" s="614"/>
      <c r="BV9" s="614"/>
      <c r="BW9" s="614"/>
      <c r="BX9" s="614"/>
      <c r="BY9" s="614"/>
      <c r="BZ9" s="614"/>
      <c r="CA9" s="614"/>
      <c r="CB9" s="618"/>
      <c r="CD9" s="607" t="s">
        <v>157</v>
      </c>
      <c r="CE9" s="608"/>
      <c r="CF9" s="608"/>
      <c r="CG9" s="608"/>
      <c r="CH9" s="608"/>
      <c r="CI9" s="608"/>
      <c r="CJ9" s="608"/>
      <c r="CK9" s="608"/>
      <c r="CL9" s="608"/>
      <c r="CM9" s="608"/>
      <c r="CN9" s="608"/>
      <c r="CO9" s="608"/>
      <c r="CP9" s="608"/>
      <c r="CQ9" s="609"/>
      <c r="CR9" s="610">
        <v>2808445</v>
      </c>
      <c r="CS9" s="611"/>
      <c r="CT9" s="611"/>
      <c r="CU9" s="611"/>
      <c r="CV9" s="611"/>
      <c r="CW9" s="611"/>
      <c r="CX9" s="611"/>
      <c r="CY9" s="612"/>
      <c r="CZ9" s="613">
        <v>8.5</v>
      </c>
      <c r="DA9" s="613"/>
      <c r="DB9" s="613"/>
      <c r="DC9" s="613"/>
      <c r="DD9" s="619">
        <v>29445</v>
      </c>
      <c r="DE9" s="611"/>
      <c r="DF9" s="611"/>
      <c r="DG9" s="611"/>
      <c r="DH9" s="611"/>
      <c r="DI9" s="611"/>
      <c r="DJ9" s="611"/>
      <c r="DK9" s="611"/>
      <c r="DL9" s="611"/>
      <c r="DM9" s="611"/>
      <c r="DN9" s="611"/>
      <c r="DO9" s="611"/>
      <c r="DP9" s="612"/>
      <c r="DQ9" s="619">
        <v>2587336</v>
      </c>
      <c r="DR9" s="611"/>
      <c r="DS9" s="611"/>
      <c r="DT9" s="611"/>
      <c r="DU9" s="611"/>
      <c r="DV9" s="611"/>
      <c r="DW9" s="611"/>
      <c r="DX9" s="611"/>
      <c r="DY9" s="611"/>
      <c r="DZ9" s="611"/>
      <c r="EA9" s="611"/>
      <c r="EB9" s="611"/>
      <c r="EC9" s="620"/>
    </row>
    <row r="10" spans="2:143" ht="11.25" customHeight="1" x14ac:dyDescent="0.2">
      <c r="B10" s="607" t="s">
        <v>158</v>
      </c>
      <c r="C10" s="608"/>
      <c r="D10" s="608"/>
      <c r="E10" s="608"/>
      <c r="F10" s="608"/>
      <c r="G10" s="608"/>
      <c r="H10" s="608"/>
      <c r="I10" s="608"/>
      <c r="J10" s="608"/>
      <c r="K10" s="608"/>
      <c r="L10" s="608"/>
      <c r="M10" s="608"/>
      <c r="N10" s="608"/>
      <c r="O10" s="608"/>
      <c r="P10" s="608"/>
      <c r="Q10" s="609"/>
      <c r="R10" s="610" t="s">
        <v>47</v>
      </c>
      <c r="S10" s="611"/>
      <c r="T10" s="611"/>
      <c r="U10" s="611"/>
      <c r="V10" s="611"/>
      <c r="W10" s="611"/>
      <c r="X10" s="611"/>
      <c r="Y10" s="612"/>
      <c r="Z10" s="613" t="s">
        <v>47</v>
      </c>
      <c r="AA10" s="613"/>
      <c r="AB10" s="613"/>
      <c r="AC10" s="613"/>
      <c r="AD10" s="614" t="s">
        <v>47</v>
      </c>
      <c r="AE10" s="614"/>
      <c r="AF10" s="614"/>
      <c r="AG10" s="614"/>
      <c r="AH10" s="614"/>
      <c r="AI10" s="614"/>
      <c r="AJ10" s="614"/>
      <c r="AK10" s="614"/>
      <c r="AL10" s="615" t="s">
        <v>47</v>
      </c>
      <c r="AM10" s="616"/>
      <c r="AN10" s="616"/>
      <c r="AO10" s="617"/>
      <c r="AP10" s="607" t="s">
        <v>159</v>
      </c>
      <c r="AQ10" s="608"/>
      <c r="AR10" s="608"/>
      <c r="AS10" s="608"/>
      <c r="AT10" s="608"/>
      <c r="AU10" s="608"/>
      <c r="AV10" s="608"/>
      <c r="AW10" s="608"/>
      <c r="AX10" s="608"/>
      <c r="AY10" s="608"/>
      <c r="AZ10" s="608"/>
      <c r="BA10" s="608"/>
      <c r="BB10" s="608"/>
      <c r="BC10" s="608"/>
      <c r="BD10" s="608"/>
      <c r="BE10" s="608"/>
      <c r="BF10" s="609"/>
      <c r="BG10" s="610">
        <v>82382</v>
      </c>
      <c r="BH10" s="611"/>
      <c r="BI10" s="611"/>
      <c r="BJ10" s="611"/>
      <c r="BK10" s="611"/>
      <c r="BL10" s="611"/>
      <c r="BM10" s="611"/>
      <c r="BN10" s="612"/>
      <c r="BO10" s="613">
        <v>2.5</v>
      </c>
      <c r="BP10" s="613"/>
      <c r="BQ10" s="613"/>
      <c r="BR10" s="613"/>
      <c r="BS10" s="614" t="s">
        <v>47</v>
      </c>
      <c r="BT10" s="614"/>
      <c r="BU10" s="614"/>
      <c r="BV10" s="614"/>
      <c r="BW10" s="614"/>
      <c r="BX10" s="614"/>
      <c r="BY10" s="614"/>
      <c r="BZ10" s="614"/>
      <c r="CA10" s="614"/>
      <c r="CB10" s="618"/>
      <c r="CD10" s="607" t="s">
        <v>160</v>
      </c>
      <c r="CE10" s="608"/>
      <c r="CF10" s="608"/>
      <c r="CG10" s="608"/>
      <c r="CH10" s="608"/>
      <c r="CI10" s="608"/>
      <c r="CJ10" s="608"/>
      <c r="CK10" s="608"/>
      <c r="CL10" s="608"/>
      <c r="CM10" s="608"/>
      <c r="CN10" s="608"/>
      <c r="CO10" s="608"/>
      <c r="CP10" s="608"/>
      <c r="CQ10" s="609"/>
      <c r="CR10" s="610">
        <v>13188</v>
      </c>
      <c r="CS10" s="611"/>
      <c r="CT10" s="611"/>
      <c r="CU10" s="611"/>
      <c r="CV10" s="611"/>
      <c r="CW10" s="611"/>
      <c r="CX10" s="611"/>
      <c r="CY10" s="612"/>
      <c r="CZ10" s="613">
        <v>0</v>
      </c>
      <c r="DA10" s="613"/>
      <c r="DB10" s="613"/>
      <c r="DC10" s="613"/>
      <c r="DD10" s="619" t="s">
        <v>47</v>
      </c>
      <c r="DE10" s="611"/>
      <c r="DF10" s="611"/>
      <c r="DG10" s="611"/>
      <c r="DH10" s="611"/>
      <c r="DI10" s="611"/>
      <c r="DJ10" s="611"/>
      <c r="DK10" s="611"/>
      <c r="DL10" s="611"/>
      <c r="DM10" s="611"/>
      <c r="DN10" s="611"/>
      <c r="DO10" s="611"/>
      <c r="DP10" s="612"/>
      <c r="DQ10" s="619">
        <v>6411</v>
      </c>
      <c r="DR10" s="611"/>
      <c r="DS10" s="611"/>
      <c r="DT10" s="611"/>
      <c r="DU10" s="611"/>
      <c r="DV10" s="611"/>
      <c r="DW10" s="611"/>
      <c r="DX10" s="611"/>
      <c r="DY10" s="611"/>
      <c r="DZ10" s="611"/>
      <c r="EA10" s="611"/>
      <c r="EB10" s="611"/>
      <c r="EC10" s="620"/>
    </row>
    <row r="11" spans="2:143" ht="11.25" customHeight="1" x14ac:dyDescent="0.2">
      <c r="B11" s="607" t="s">
        <v>161</v>
      </c>
      <c r="C11" s="608"/>
      <c r="D11" s="608"/>
      <c r="E11" s="608"/>
      <c r="F11" s="608"/>
      <c r="G11" s="608"/>
      <c r="H11" s="608"/>
      <c r="I11" s="608"/>
      <c r="J11" s="608"/>
      <c r="K11" s="608"/>
      <c r="L11" s="608"/>
      <c r="M11" s="608"/>
      <c r="N11" s="608"/>
      <c r="O11" s="608"/>
      <c r="P11" s="608"/>
      <c r="Q11" s="609"/>
      <c r="R11" s="610">
        <v>923884</v>
      </c>
      <c r="S11" s="611"/>
      <c r="T11" s="611"/>
      <c r="U11" s="611"/>
      <c r="V11" s="611"/>
      <c r="W11" s="611"/>
      <c r="X11" s="611"/>
      <c r="Y11" s="612"/>
      <c r="Z11" s="615">
        <v>2.7</v>
      </c>
      <c r="AA11" s="616"/>
      <c r="AB11" s="616"/>
      <c r="AC11" s="622"/>
      <c r="AD11" s="619">
        <v>923884</v>
      </c>
      <c r="AE11" s="611"/>
      <c r="AF11" s="611"/>
      <c r="AG11" s="611"/>
      <c r="AH11" s="611"/>
      <c r="AI11" s="611"/>
      <c r="AJ11" s="611"/>
      <c r="AK11" s="612"/>
      <c r="AL11" s="615">
        <v>5.7</v>
      </c>
      <c r="AM11" s="616"/>
      <c r="AN11" s="616"/>
      <c r="AO11" s="617"/>
      <c r="AP11" s="607" t="s">
        <v>162</v>
      </c>
      <c r="AQ11" s="608"/>
      <c r="AR11" s="608"/>
      <c r="AS11" s="608"/>
      <c r="AT11" s="608"/>
      <c r="AU11" s="608"/>
      <c r="AV11" s="608"/>
      <c r="AW11" s="608"/>
      <c r="AX11" s="608"/>
      <c r="AY11" s="608"/>
      <c r="AZ11" s="608"/>
      <c r="BA11" s="608"/>
      <c r="BB11" s="608"/>
      <c r="BC11" s="608"/>
      <c r="BD11" s="608"/>
      <c r="BE11" s="608"/>
      <c r="BF11" s="609"/>
      <c r="BG11" s="610">
        <v>64203</v>
      </c>
      <c r="BH11" s="611"/>
      <c r="BI11" s="611"/>
      <c r="BJ11" s="611"/>
      <c r="BK11" s="611"/>
      <c r="BL11" s="611"/>
      <c r="BM11" s="611"/>
      <c r="BN11" s="612"/>
      <c r="BO11" s="613">
        <v>1.9</v>
      </c>
      <c r="BP11" s="613"/>
      <c r="BQ11" s="613"/>
      <c r="BR11" s="613"/>
      <c r="BS11" s="614" t="s">
        <v>47</v>
      </c>
      <c r="BT11" s="614"/>
      <c r="BU11" s="614"/>
      <c r="BV11" s="614"/>
      <c r="BW11" s="614"/>
      <c r="BX11" s="614"/>
      <c r="BY11" s="614"/>
      <c r="BZ11" s="614"/>
      <c r="CA11" s="614"/>
      <c r="CB11" s="618"/>
      <c r="CD11" s="607" t="s">
        <v>163</v>
      </c>
      <c r="CE11" s="608"/>
      <c r="CF11" s="608"/>
      <c r="CG11" s="608"/>
      <c r="CH11" s="608"/>
      <c r="CI11" s="608"/>
      <c r="CJ11" s="608"/>
      <c r="CK11" s="608"/>
      <c r="CL11" s="608"/>
      <c r="CM11" s="608"/>
      <c r="CN11" s="608"/>
      <c r="CO11" s="608"/>
      <c r="CP11" s="608"/>
      <c r="CQ11" s="609"/>
      <c r="CR11" s="610">
        <v>2500221</v>
      </c>
      <c r="CS11" s="611"/>
      <c r="CT11" s="611"/>
      <c r="CU11" s="611"/>
      <c r="CV11" s="611"/>
      <c r="CW11" s="611"/>
      <c r="CX11" s="611"/>
      <c r="CY11" s="612"/>
      <c r="CZ11" s="613">
        <v>7.6</v>
      </c>
      <c r="DA11" s="613"/>
      <c r="DB11" s="613"/>
      <c r="DC11" s="613"/>
      <c r="DD11" s="619">
        <v>577979</v>
      </c>
      <c r="DE11" s="611"/>
      <c r="DF11" s="611"/>
      <c r="DG11" s="611"/>
      <c r="DH11" s="611"/>
      <c r="DI11" s="611"/>
      <c r="DJ11" s="611"/>
      <c r="DK11" s="611"/>
      <c r="DL11" s="611"/>
      <c r="DM11" s="611"/>
      <c r="DN11" s="611"/>
      <c r="DO11" s="611"/>
      <c r="DP11" s="612"/>
      <c r="DQ11" s="619">
        <v>1161540</v>
      </c>
      <c r="DR11" s="611"/>
      <c r="DS11" s="611"/>
      <c r="DT11" s="611"/>
      <c r="DU11" s="611"/>
      <c r="DV11" s="611"/>
      <c r="DW11" s="611"/>
      <c r="DX11" s="611"/>
      <c r="DY11" s="611"/>
      <c r="DZ11" s="611"/>
      <c r="EA11" s="611"/>
      <c r="EB11" s="611"/>
      <c r="EC11" s="620"/>
    </row>
    <row r="12" spans="2:143" ht="11.25" customHeight="1" x14ac:dyDescent="0.2">
      <c r="B12" s="607" t="s">
        <v>164</v>
      </c>
      <c r="C12" s="608"/>
      <c r="D12" s="608"/>
      <c r="E12" s="608"/>
      <c r="F12" s="608"/>
      <c r="G12" s="608"/>
      <c r="H12" s="608"/>
      <c r="I12" s="608"/>
      <c r="J12" s="608"/>
      <c r="K12" s="608"/>
      <c r="L12" s="608"/>
      <c r="M12" s="608"/>
      <c r="N12" s="608"/>
      <c r="O12" s="608"/>
      <c r="P12" s="608"/>
      <c r="Q12" s="609"/>
      <c r="R12" s="610" t="s">
        <v>47</v>
      </c>
      <c r="S12" s="611"/>
      <c r="T12" s="611"/>
      <c r="U12" s="611"/>
      <c r="V12" s="611"/>
      <c r="W12" s="611"/>
      <c r="X12" s="611"/>
      <c r="Y12" s="612"/>
      <c r="Z12" s="613" t="s">
        <v>47</v>
      </c>
      <c r="AA12" s="613"/>
      <c r="AB12" s="613"/>
      <c r="AC12" s="613"/>
      <c r="AD12" s="614" t="s">
        <v>47</v>
      </c>
      <c r="AE12" s="614"/>
      <c r="AF12" s="614"/>
      <c r="AG12" s="614"/>
      <c r="AH12" s="614"/>
      <c r="AI12" s="614"/>
      <c r="AJ12" s="614"/>
      <c r="AK12" s="614"/>
      <c r="AL12" s="615" t="s">
        <v>47</v>
      </c>
      <c r="AM12" s="616"/>
      <c r="AN12" s="616"/>
      <c r="AO12" s="617"/>
      <c r="AP12" s="607" t="s">
        <v>165</v>
      </c>
      <c r="AQ12" s="608"/>
      <c r="AR12" s="608"/>
      <c r="AS12" s="608"/>
      <c r="AT12" s="608"/>
      <c r="AU12" s="608"/>
      <c r="AV12" s="608"/>
      <c r="AW12" s="608"/>
      <c r="AX12" s="608"/>
      <c r="AY12" s="608"/>
      <c r="AZ12" s="608"/>
      <c r="BA12" s="608"/>
      <c r="BB12" s="608"/>
      <c r="BC12" s="608"/>
      <c r="BD12" s="608"/>
      <c r="BE12" s="608"/>
      <c r="BF12" s="609"/>
      <c r="BG12" s="610">
        <v>1701302</v>
      </c>
      <c r="BH12" s="611"/>
      <c r="BI12" s="611"/>
      <c r="BJ12" s="611"/>
      <c r="BK12" s="611"/>
      <c r="BL12" s="611"/>
      <c r="BM12" s="611"/>
      <c r="BN12" s="612"/>
      <c r="BO12" s="613">
        <v>51</v>
      </c>
      <c r="BP12" s="613"/>
      <c r="BQ12" s="613"/>
      <c r="BR12" s="613"/>
      <c r="BS12" s="614" t="s">
        <v>47</v>
      </c>
      <c r="BT12" s="614"/>
      <c r="BU12" s="614"/>
      <c r="BV12" s="614"/>
      <c r="BW12" s="614"/>
      <c r="BX12" s="614"/>
      <c r="BY12" s="614"/>
      <c r="BZ12" s="614"/>
      <c r="CA12" s="614"/>
      <c r="CB12" s="618"/>
      <c r="CD12" s="607" t="s">
        <v>166</v>
      </c>
      <c r="CE12" s="608"/>
      <c r="CF12" s="608"/>
      <c r="CG12" s="608"/>
      <c r="CH12" s="608"/>
      <c r="CI12" s="608"/>
      <c r="CJ12" s="608"/>
      <c r="CK12" s="608"/>
      <c r="CL12" s="608"/>
      <c r="CM12" s="608"/>
      <c r="CN12" s="608"/>
      <c r="CO12" s="608"/>
      <c r="CP12" s="608"/>
      <c r="CQ12" s="609"/>
      <c r="CR12" s="610">
        <v>582812</v>
      </c>
      <c r="CS12" s="611"/>
      <c r="CT12" s="611"/>
      <c r="CU12" s="611"/>
      <c r="CV12" s="611"/>
      <c r="CW12" s="611"/>
      <c r="CX12" s="611"/>
      <c r="CY12" s="612"/>
      <c r="CZ12" s="613">
        <v>1.8</v>
      </c>
      <c r="DA12" s="613"/>
      <c r="DB12" s="613"/>
      <c r="DC12" s="613"/>
      <c r="DD12" s="619">
        <v>13685</v>
      </c>
      <c r="DE12" s="611"/>
      <c r="DF12" s="611"/>
      <c r="DG12" s="611"/>
      <c r="DH12" s="611"/>
      <c r="DI12" s="611"/>
      <c r="DJ12" s="611"/>
      <c r="DK12" s="611"/>
      <c r="DL12" s="611"/>
      <c r="DM12" s="611"/>
      <c r="DN12" s="611"/>
      <c r="DO12" s="611"/>
      <c r="DP12" s="612"/>
      <c r="DQ12" s="619">
        <v>442582</v>
      </c>
      <c r="DR12" s="611"/>
      <c r="DS12" s="611"/>
      <c r="DT12" s="611"/>
      <c r="DU12" s="611"/>
      <c r="DV12" s="611"/>
      <c r="DW12" s="611"/>
      <c r="DX12" s="611"/>
      <c r="DY12" s="611"/>
      <c r="DZ12" s="611"/>
      <c r="EA12" s="611"/>
      <c r="EB12" s="611"/>
      <c r="EC12" s="620"/>
    </row>
    <row r="13" spans="2:143" ht="11.25" customHeight="1" x14ac:dyDescent="0.2">
      <c r="B13" s="607" t="s">
        <v>167</v>
      </c>
      <c r="C13" s="608"/>
      <c r="D13" s="608"/>
      <c r="E13" s="608"/>
      <c r="F13" s="608"/>
      <c r="G13" s="608"/>
      <c r="H13" s="608"/>
      <c r="I13" s="608"/>
      <c r="J13" s="608"/>
      <c r="K13" s="608"/>
      <c r="L13" s="608"/>
      <c r="M13" s="608"/>
      <c r="N13" s="608"/>
      <c r="O13" s="608"/>
      <c r="P13" s="608"/>
      <c r="Q13" s="609"/>
      <c r="R13" s="610" t="s">
        <v>47</v>
      </c>
      <c r="S13" s="611"/>
      <c r="T13" s="611"/>
      <c r="U13" s="611"/>
      <c r="V13" s="611"/>
      <c r="W13" s="611"/>
      <c r="X13" s="611"/>
      <c r="Y13" s="612"/>
      <c r="Z13" s="613" t="s">
        <v>47</v>
      </c>
      <c r="AA13" s="613"/>
      <c r="AB13" s="613"/>
      <c r="AC13" s="613"/>
      <c r="AD13" s="614" t="s">
        <v>47</v>
      </c>
      <c r="AE13" s="614"/>
      <c r="AF13" s="614"/>
      <c r="AG13" s="614"/>
      <c r="AH13" s="614"/>
      <c r="AI13" s="614"/>
      <c r="AJ13" s="614"/>
      <c r="AK13" s="614"/>
      <c r="AL13" s="615" t="s">
        <v>47</v>
      </c>
      <c r="AM13" s="616"/>
      <c r="AN13" s="616"/>
      <c r="AO13" s="617"/>
      <c r="AP13" s="607" t="s">
        <v>168</v>
      </c>
      <c r="AQ13" s="608"/>
      <c r="AR13" s="608"/>
      <c r="AS13" s="608"/>
      <c r="AT13" s="608"/>
      <c r="AU13" s="608"/>
      <c r="AV13" s="608"/>
      <c r="AW13" s="608"/>
      <c r="AX13" s="608"/>
      <c r="AY13" s="608"/>
      <c r="AZ13" s="608"/>
      <c r="BA13" s="608"/>
      <c r="BB13" s="608"/>
      <c r="BC13" s="608"/>
      <c r="BD13" s="608"/>
      <c r="BE13" s="608"/>
      <c r="BF13" s="609"/>
      <c r="BG13" s="610">
        <v>1688548</v>
      </c>
      <c r="BH13" s="611"/>
      <c r="BI13" s="611"/>
      <c r="BJ13" s="611"/>
      <c r="BK13" s="611"/>
      <c r="BL13" s="611"/>
      <c r="BM13" s="611"/>
      <c r="BN13" s="612"/>
      <c r="BO13" s="613">
        <v>50.6</v>
      </c>
      <c r="BP13" s="613"/>
      <c r="BQ13" s="613"/>
      <c r="BR13" s="613"/>
      <c r="BS13" s="614" t="s">
        <v>47</v>
      </c>
      <c r="BT13" s="614"/>
      <c r="BU13" s="614"/>
      <c r="BV13" s="614"/>
      <c r="BW13" s="614"/>
      <c r="BX13" s="614"/>
      <c r="BY13" s="614"/>
      <c r="BZ13" s="614"/>
      <c r="CA13" s="614"/>
      <c r="CB13" s="618"/>
      <c r="CD13" s="607" t="s">
        <v>169</v>
      </c>
      <c r="CE13" s="608"/>
      <c r="CF13" s="608"/>
      <c r="CG13" s="608"/>
      <c r="CH13" s="608"/>
      <c r="CI13" s="608"/>
      <c r="CJ13" s="608"/>
      <c r="CK13" s="608"/>
      <c r="CL13" s="608"/>
      <c r="CM13" s="608"/>
      <c r="CN13" s="608"/>
      <c r="CO13" s="608"/>
      <c r="CP13" s="608"/>
      <c r="CQ13" s="609"/>
      <c r="CR13" s="610">
        <v>2519989</v>
      </c>
      <c r="CS13" s="611"/>
      <c r="CT13" s="611"/>
      <c r="CU13" s="611"/>
      <c r="CV13" s="611"/>
      <c r="CW13" s="611"/>
      <c r="CX13" s="611"/>
      <c r="CY13" s="612"/>
      <c r="CZ13" s="613">
        <v>7.7</v>
      </c>
      <c r="DA13" s="613"/>
      <c r="DB13" s="613"/>
      <c r="DC13" s="613"/>
      <c r="DD13" s="619">
        <v>1734759</v>
      </c>
      <c r="DE13" s="611"/>
      <c r="DF13" s="611"/>
      <c r="DG13" s="611"/>
      <c r="DH13" s="611"/>
      <c r="DI13" s="611"/>
      <c r="DJ13" s="611"/>
      <c r="DK13" s="611"/>
      <c r="DL13" s="611"/>
      <c r="DM13" s="611"/>
      <c r="DN13" s="611"/>
      <c r="DO13" s="611"/>
      <c r="DP13" s="612"/>
      <c r="DQ13" s="619">
        <v>921918</v>
      </c>
      <c r="DR13" s="611"/>
      <c r="DS13" s="611"/>
      <c r="DT13" s="611"/>
      <c r="DU13" s="611"/>
      <c r="DV13" s="611"/>
      <c r="DW13" s="611"/>
      <c r="DX13" s="611"/>
      <c r="DY13" s="611"/>
      <c r="DZ13" s="611"/>
      <c r="EA13" s="611"/>
      <c r="EB13" s="611"/>
      <c r="EC13" s="620"/>
    </row>
    <row r="14" spans="2:143" ht="11.25" customHeight="1" x14ac:dyDescent="0.2">
      <c r="B14" s="607" t="s">
        <v>170</v>
      </c>
      <c r="C14" s="608"/>
      <c r="D14" s="608"/>
      <c r="E14" s="608"/>
      <c r="F14" s="608"/>
      <c r="G14" s="608"/>
      <c r="H14" s="608"/>
      <c r="I14" s="608"/>
      <c r="J14" s="608"/>
      <c r="K14" s="608"/>
      <c r="L14" s="608"/>
      <c r="M14" s="608"/>
      <c r="N14" s="608"/>
      <c r="O14" s="608"/>
      <c r="P14" s="608"/>
      <c r="Q14" s="609"/>
      <c r="R14" s="610" t="s">
        <v>47</v>
      </c>
      <c r="S14" s="611"/>
      <c r="T14" s="611"/>
      <c r="U14" s="611"/>
      <c r="V14" s="611"/>
      <c r="W14" s="611"/>
      <c r="X14" s="611"/>
      <c r="Y14" s="612"/>
      <c r="Z14" s="613" t="s">
        <v>47</v>
      </c>
      <c r="AA14" s="613"/>
      <c r="AB14" s="613"/>
      <c r="AC14" s="613"/>
      <c r="AD14" s="614" t="s">
        <v>47</v>
      </c>
      <c r="AE14" s="614"/>
      <c r="AF14" s="614"/>
      <c r="AG14" s="614"/>
      <c r="AH14" s="614"/>
      <c r="AI14" s="614"/>
      <c r="AJ14" s="614"/>
      <c r="AK14" s="614"/>
      <c r="AL14" s="615" t="s">
        <v>47</v>
      </c>
      <c r="AM14" s="616"/>
      <c r="AN14" s="616"/>
      <c r="AO14" s="617"/>
      <c r="AP14" s="607" t="s">
        <v>171</v>
      </c>
      <c r="AQ14" s="608"/>
      <c r="AR14" s="608"/>
      <c r="AS14" s="608"/>
      <c r="AT14" s="608"/>
      <c r="AU14" s="608"/>
      <c r="AV14" s="608"/>
      <c r="AW14" s="608"/>
      <c r="AX14" s="608"/>
      <c r="AY14" s="608"/>
      <c r="AZ14" s="608"/>
      <c r="BA14" s="608"/>
      <c r="BB14" s="608"/>
      <c r="BC14" s="608"/>
      <c r="BD14" s="608"/>
      <c r="BE14" s="608"/>
      <c r="BF14" s="609"/>
      <c r="BG14" s="610">
        <v>170352</v>
      </c>
      <c r="BH14" s="611"/>
      <c r="BI14" s="611"/>
      <c r="BJ14" s="611"/>
      <c r="BK14" s="611"/>
      <c r="BL14" s="611"/>
      <c r="BM14" s="611"/>
      <c r="BN14" s="612"/>
      <c r="BO14" s="613">
        <v>5.0999999999999996</v>
      </c>
      <c r="BP14" s="613"/>
      <c r="BQ14" s="613"/>
      <c r="BR14" s="613"/>
      <c r="BS14" s="614" t="s">
        <v>47</v>
      </c>
      <c r="BT14" s="614"/>
      <c r="BU14" s="614"/>
      <c r="BV14" s="614"/>
      <c r="BW14" s="614"/>
      <c r="BX14" s="614"/>
      <c r="BY14" s="614"/>
      <c r="BZ14" s="614"/>
      <c r="CA14" s="614"/>
      <c r="CB14" s="618"/>
      <c r="CD14" s="607" t="s">
        <v>172</v>
      </c>
      <c r="CE14" s="608"/>
      <c r="CF14" s="608"/>
      <c r="CG14" s="608"/>
      <c r="CH14" s="608"/>
      <c r="CI14" s="608"/>
      <c r="CJ14" s="608"/>
      <c r="CK14" s="608"/>
      <c r="CL14" s="608"/>
      <c r="CM14" s="608"/>
      <c r="CN14" s="608"/>
      <c r="CO14" s="608"/>
      <c r="CP14" s="608"/>
      <c r="CQ14" s="609"/>
      <c r="CR14" s="610">
        <v>2644902</v>
      </c>
      <c r="CS14" s="611"/>
      <c r="CT14" s="611"/>
      <c r="CU14" s="611"/>
      <c r="CV14" s="611"/>
      <c r="CW14" s="611"/>
      <c r="CX14" s="611"/>
      <c r="CY14" s="612"/>
      <c r="CZ14" s="613">
        <v>8</v>
      </c>
      <c r="DA14" s="613"/>
      <c r="DB14" s="613"/>
      <c r="DC14" s="613"/>
      <c r="DD14" s="619">
        <v>1583969</v>
      </c>
      <c r="DE14" s="611"/>
      <c r="DF14" s="611"/>
      <c r="DG14" s="611"/>
      <c r="DH14" s="611"/>
      <c r="DI14" s="611"/>
      <c r="DJ14" s="611"/>
      <c r="DK14" s="611"/>
      <c r="DL14" s="611"/>
      <c r="DM14" s="611"/>
      <c r="DN14" s="611"/>
      <c r="DO14" s="611"/>
      <c r="DP14" s="612"/>
      <c r="DQ14" s="619">
        <v>1018870</v>
      </c>
      <c r="DR14" s="611"/>
      <c r="DS14" s="611"/>
      <c r="DT14" s="611"/>
      <c r="DU14" s="611"/>
      <c r="DV14" s="611"/>
      <c r="DW14" s="611"/>
      <c r="DX14" s="611"/>
      <c r="DY14" s="611"/>
      <c r="DZ14" s="611"/>
      <c r="EA14" s="611"/>
      <c r="EB14" s="611"/>
      <c r="EC14" s="620"/>
    </row>
    <row r="15" spans="2:143" ht="11.25" customHeight="1" x14ac:dyDescent="0.2">
      <c r="B15" s="607" t="s">
        <v>173</v>
      </c>
      <c r="C15" s="608"/>
      <c r="D15" s="608"/>
      <c r="E15" s="608"/>
      <c r="F15" s="608"/>
      <c r="G15" s="608"/>
      <c r="H15" s="608"/>
      <c r="I15" s="608"/>
      <c r="J15" s="608"/>
      <c r="K15" s="608"/>
      <c r="L15" s="608"/>
      <c r="M15" s="608"/>
      <c r="N15" s="608"/>
      <c r="O15" s="608"/>
      <c r="P15" s="608"/>
      <c r="Q15" s="609"/>
      <c r="R15" s="610">
        <v>31525</v>
      </c>
      <c r="S15" s="611"/>
      <c r="T15" s="611"/>
      <c r="U15" s="611"/>
      <c r="V15" s="611"/>
      <c r="W15" s="611"/>
      <c r="X15" s="611"/>
      <c r="Y15" s="612"/>
      <c r="Z15" s="613">
        <v>0.1</v>
      </c>
      <c r="AA15" s="613"/>
      <c r="AB15" s="613"/>
      <c r="AC15" s="613"/>
      <c r="AD15" s="614">
        <v>31525</v>
      </c>
      <c r="AE15" s="614"/>
      <c r="AF15" s="614"/>
      <c r="AG15" s="614"/>
      <c r="AH15" s="614"/>
      <c r="AI15" s="614"/>
      <c r="AJ15" s="614"/>
      <c r="AK15" s="614"/>
      <c r="AL15" s="615">
        <v>0.2</v>
      </c>
      <c r="AM15" s="616"/>
      <c r="AN15" s="616"/>
      <c r="AO15" s="617"/>
      <c r="AP15" s="607" t="s">
        <v>174</v>
      </c>
      <c r="AQ15" s="608"/>
      <c r="AR15" s="608"/>
      <c r="AS15" s="608"/>
      <c r="AT15" s="608"/>
      <c r="AU15" s="608"/>
      <c r="AV15" s="608"/>
      <c r="AW15" s="608"/>
      <c r="AX15" s="608"/>
      <c r="AY15" s="608"/>
      <c r="AZ15" s="608"/>
      <c r="BA15" s="608"/>
      <c r="BB15" s="608"/>
      <c r="BC15" s="608"/>
      <c r="BD15" s="608"/>
      <c r="BE15" s="608"/>
      <c r="BF15" s="609"/>
      <c r="BG15" s="610">
        <v>204954</v>
      </c>
      <c r="BH15" s="611"/>
      <c r="BI15" s="611"/>
      <c r="BJ15" s="611"/>
      <c r="BK15" s="611"/>
      <c r="BL15" s="611"/>
      <c r="BM15" s="611"/>
      <c r="BN15" s="612"/>
      <c r="BO15" s="613">
        <v>6.1</v>
      </c>
      <c r="BP15" s="613"/>
      <c r="BQ15" s="613"/>
      <c r="BR15" s="613"/>
      <c r="BS15" s="614" t="s">
        <v>47</v>
      </c>
      <c r="BT15" s="614"/>
      <c r="BU15" s="614"/>
      <c r="BV15" s="614"/>
      <c r="BW15" s="614"/>
      <c r="BX15" s="614"/>
      <c r="BY15" s="614"/>
      <c r="BZ15" s="614"/>
      <c r="CA15" s="614"/>
      <c r="CB15" s="618"/>
      <c r="CD15" s="607" t="s">
        <v>175</v>
      </c>
      <c r="CE15" s="608"/>
      <c r="CF15" s="608"/>
      <c r="CG15" s="608"/>
      <c r="CH15" s="608"/>
      <c r="CI15" s="608"/>
      <c r="CJ15" s="608"/>
      <c r="CK15" s="608"/>
      <c r="CL15" s="608"/>
      <c r="CM15" s="608"/>
      <c r="CN15" s="608"/>
      <c r="CO15" s="608"/>
      <c r="CP15" s="608"/>
      <c r="CQ15" s="609"/>
      <c r="CR15" s="610">
        <v>2022725</v>
      </c>
      <c r="CS15" s="611"/>
      <c r="CT15" s="611"/>
      <c r="CU15" s="611"/>
      <c r="CV15" s="611"/>
      <c r="CW15" s="611"/>
      <c r="CX15" s="611"/>
      <c r="CY15" s="612"/>
      <c r="CZ15" s="613">
        <v>6.1</v>
      </c>
      <c r="DA15" s="613"/>
      <c r="DB15" s="613"/>
      <c r="DC15" s="613"/>
      <c r="DD15" s="619">
        <v>225753</v>
      </c>
      <c r="DE15" s="611"/>
      <c r="DF15" s="611"/>
      <c r="DG15" s="611"/>
      <c r="DH15" s="611"/>
      <c r="DI15" s="611"/>
      <c r="DJ15" s="611"/>
      <c r="DK15" s="611"/>
      <c r="DL15" s="611"/>
      <c r="DM15" s="611"/>
      <c r="DN15" s="611"/>
      <c r="DO15" s="611"/>
      <c r="DP15" s="612"/>
      <c r="DQ15" s="619">
        <v>1734223</v>
      </c>
      <c r="DR15" s="611"/>
      <c r="DS15" s="611"/>
      <c r="DT15" s="611"/>
      <c r="DU15" s="611"/>
      <c r="DV15" s="611"/>
      <c r="DW15" s="611"/>
      <c r="DX15" s="611"/>
      <c r="DY15" s="611"/>
      <c r="DZ15" s="611"/>
      <c r="EA15" s="611"/>
      <c r="EB15" s="611"/>
      <c r="EC15" s="620"/>
    </row>
    <row r="16" spans="2:143" ht="11.25" customHeight="1" x14ac:dyDescent="0.2">
      <c r="B16" s="607" t="s">
        <v>176</v>
      </c>
      <c r="C16" s="608"/>
      <c r="D16" s="608"/>
      <c r="E16" s="608"/>
      <c r="F16" s="608"/>
      <c r="G16" s="608"/>
      <c r="H16" s="608"/>
      <c r="I16" s="608"/>
      <c r="J16" s="608"/>
      <c r="K16" s="608"/>
      <c r="L16" s="608"/>
      <c r="M16" s="608"/>
      <c r="N16" s="608"/>
      <c r="O16" s="608"/>
      <c r="P16" s="608"/>
      <c r="Q16" s="609"/>
      <c r="R16" s="610">
        <v>83337</v>
      </c>
      <c r="S16" s="611"/>
      <c r="T16" s="611"/>
      <c r="U16" s="611"/>
      <c r="V16" s="611"/>
      <c r="W16" s="611"/>
      <c r="X16" s="611"/>
      <c r="Y16" s="612"/>
      <c r="Z16" s="613">
        <v>0.2</v>
      </c>
      <c r="AA16" s="613"/>
      <c r="AB16" s="613"/>
      <c r="AC16" s="613"/>
      <c r="AD16" s="614">
        <v>83337</v>
      </c>
      <c r="AE16" s="614"/>
      <c r="AF16" s="614"/>
      <c r="AG16" s="614"/>
      <c r="AH16" s="614"/>
      <c r="AI16" s="614"/>
      <c r="AJ16" s="614"/>
      <c r="AK16" s="614"/>
      <c r="AL16" s="615">
        <v>0.5</v>
      </c>
      <c r="AM16" s="616"/>
      <c r="AN16" s="616"/>
      <c r="AO16" s="617"/>
      <c r="AP16" s="607" t="s">
        <v>177</v>
      </c>
      <c r="AQ16" s="608"/>
      <c r="AR16" s="608"/>
      <c r="AS16" s="608"/>
      <c r="AT16" s="608"/>
      <c r="AU16" s="608"/>
      <c r="AV16" s="608"/>
      <c r="AW16" s="608"/>
      <c r="AX16" s="608"/>
      <c r="AY16" s="608"/>
      <c r="AZ16" s="608"/>
      <c r="BA16" s="608"/>
      <c r="BB16" s="608"/>
      <c r="BC16" s="608"/>
      <c r="BD16" s="608"/>
      <c r="BE16" s="608"/>
      <c r="BF16" s="609"/>
      <c r="BG16" s="610">
        <v>7</v>
      </c>
      <c r="BH16" s="611"/>
      <c r="BI16" s="611"/>
      <c r="BJ16" s="611"/>
      <c r="BK16" s="611"/>
      <c r="BL16" s="611"/>
      <c r="BM16" s="611"/>
      <c r="BN16" s="612"/>
      <c r="BO16" s="613">
        <v>0</v>
      </c>
      <c r="BP16" s="613"/>
      <c r="BQ16" s="613"/>
      <c r="BR16" s="613"/>
      <c r="BS16" s="614" t="s">
        <v>47</v>
      </c>
      <c r="BT16" s="614"/>
      <c r="BU16" s="614"/>
      <c r="BV16" s="614"/>
      <c r="BW16" s="614"/>
      <c r="BX16" s="614"/>
      <c r="BY16" s="614"/>
      <c r="BZ16" s="614"/>
      <c r="CA16" s="614"/>
      <c r="CB16" s="618"/>
      <c r="CD16" s="607" t="s">
        <v>178</v>
      </c>
      <c r="CE16" s="608"/>
      <c r="CF16" s="608"/>
      <c r="CG16" s="608"/>
      <c r="CH16" s="608"/>
      <c r="CI16" s="608"/>
      <c r="CJ16" s="608"/>
      <c r="CK16" s="608"/>
      <c r="CL16" s="608"/>
      <c r="CM16" s="608"/>
      <c r="CN16" s="608"/>
      <c r="CO16" s="608"/>
      <c r="CP16" s="608"/>
      <c r="CQ16" s="609"/>
      <c r="CR16" s="610">
        <v>490952</v>
      </c>
      <c r="CS16" s="611"/>
      <c r="CT16" s="611"/>
      <c r="CU16" s="611"/>
      <c r="CV16" s="611"/>
      <c r="CW16" s="611"/>
      <c r="CX16" s="611"/>
      <c r="CY16" s="612"/>
      <c r="CZ16" s="613">
        <v>1.5</v>
      </c>
      <c r="DA16" s="613"/>
      <c r="DB16" s="613"/>
      <c r="DC16" s="613"/>
      <c r="DD16" s="619" t="s">
        <v>47</v>
      </c>
      <c r="DE16" s="611"/>
      <c r="DF16" s="611"/>
      <c r="DG16" s="611"/>
      <c r="DH16" s="611"/>
      <c r="DI16" s="611"/>
      <c r="DJ16" s="611"/>
      <c r="DK16" s="611"/>
      <c r="DL16" s="611"/>
      <c r="DM16" s="611"/>
      <c r="DN16" s="611"/>
      <c r="DO16" s="611"/>
      <c r="DP16" s="612"/>
      <c r="DQ16" s="619">
        <v>165398</v>
      </c>
      <c r="DR16" s="611"/>
      <c r="DS16" s="611"/>
      <c r="DT16" s="611"/>
      <c r="DU16" s="611"/>
      <c r="DV16" s="611"/>
      <c r="DW16" s="611"/>
      <c r="DX16" s="611"/>
      <c r="DY16" s="611"/>
      <c r="DZ16" s="611"/>
      <c r="EA16" s="611"/>
      <c r="EB16" s="611"/>
      <c r="EC16" s="620"/>
    </row>
    <row r="17" spans="2:133" ht="11.25" customHeight="1" x14ac:dyDescent="0.2">
      <c r="B17" s="607" t="s">
        <v>179</v>
      </c>
      <c r="C17" s="608"/>
      <c r="D17" s="608"/>
      <c r="E17" s="608"/>
      <c r="F17" s="608"/>
      <c r="G17" s="608"/>
      <c r="H17" s="608"/>
      <c r="I17" s="608"/>
      <c r="J17" s="608"/>
      <c r="K17" s="608"/>
      <c r="L17" s="608"/>
      <c r="M17" s="608"/>
      <c r="N17" s="608"/>
      <c r="O17" s="608"/>
      <c r="P17" s="608"/>
      <c r="Q17" s="609"/>
      <c r="R17" s="610">
        <v>145388</v>
      </c>
      <c r="S17" s="611"/>
      <c r="T17" s="611"/>
      <c r="U17" s="611"/>
      <c r="V17" s="611"/>
      <c r="W17" s="611"/>
      <c r="X17" s="611"/>
      <c r="Y17" s="612"/>
      <c r="Z17" s="613">
        <v>0.4</v>
      </c>
      <c r="AA17" s="613"/>
      <c r="AB17" s="613"/>
      <c r="AC17" s="613"/>
      <c r="AD17" s="614">
        <v>145388</v>
      </c>
      <c r="AE17" s="614"/>
      <c r="AF17" s="614"/>
      <c r="AG17" s="614"/>
      <c r="AH17" s="614"/>
      <c r="AI17" s="614"/>
      <c r="AJ17" s="614"/>
      <c r="AK17" s="614"/>
      <c r="AL17" s="615">
        <v>0.9</v>
      </c>
      <c r="AM17" s="616"/>
      <c r="AN17" s="616"/>
      <c r="AO17" s="617"/>
      <c r="AP17" s="607" t="s">
        <v>180</v>
      </c>
      <c r="AQ17" s="608"/>
      <c r="AR17" s="608"/>
      <c r="AS17" s="608"/>
      <c r="AT17" s="608"/>
      <c r="AU17" s="608"/>
      <c r="AV17" s="608"/>
      <c r="AW17" s="608"/>
      <c r="AX17" s="608"/>
      <c r="AY17" s="608"/>
      <c r="AZ17" s="608"/>
      <c r="BA17" s="608"/>
      <c r="BB17" s="608"/>
      <c r="BC17" s="608"/>
      <c r="BD17" s="608"/>
      <c r="BE17" s="608"/>
      <c r="BF17" s="609"/>
      <c r="BG17" s="610" t="s">
        <v>47</v>
      </c>
      <c r="BH17" s="611"/>
      <c r="BI17" s="611"/>
      <c r="BJ17" s="611"/>
      <c r="BK17" s="611"/>
      <c r="BL17" s="611"/>
      <c r="BM17" s="611"/>
      <c r="BN17" s="612"/>
      <c r="BO17" s="613" t="s">
        <v>47</v>
      </c>
      <c r="BP17" s="613"/>
      <c r="BQ17" s="613"/>
      <c r="BR17" s="613"/>
      <c r="BS17" s="614" t="s">
        <v>47</v>
      </c>
      <c r="BT17" s="614"/>
      <c r="BU17" s="614"/>
      <c r="BV17" s="614"/>
      <c r="BW17" s="614"/>
      <c r="BX17" s="614"/>
      <c r="BY17" s="614"/>
      <c r="BZ17" s="614"/>
      <c r="CA17" s="614"/>
      <c r="CB17" s="618"/>
      <c r="CD17" s="607" t="s">
        <v>181</v>
      </c>
      <c r="CE17" s="608"/>
      <c r="CF17" s="608"/>
      <c r="CG17" s="608"/>
      <c r="CH17" s="608"/>
      <c r="CI17" s="608"/>
      <c r="CJ17" s="608"/>
      <c r="CK17" s="608"/>
      <c r="CL17" s="608"/>
      <c r="CM17" s="608"/>
      <c r="CN17" s="608"/>
      <c r="CO17" s="608"/>
      <c r="CP17" s="608"/>
      <c r="CQ17" s="609"/>
      <c r="CR17" s="610">
        <v>4162524</v>
      </c>
      <c r="CS17" s="611"/>
      <c r="CT17" s="611"/>
      <c r="CU17" s="611"/>
      <c r="CV17" s="611"/>
      <c r="CW17" s="611"/>
      <c r="CX17" s="611"/>
      <c r="CY17" s="612"/>
      <c r="CZ17" s="613">
        <v>12.6</v>
      </c>
      <c r="DA17" s="613"/>
      <c r="DB17" s="613"/>
      <c r="DC17" s="613"/>
      <c r="DD17" s="619" t="s">
        <v>47</v>
      </c>
      <c r="DE17" s="611"/>
      <c r="DF17" s="611"/>
      <c r="DG17" s="611"/>
      <c r="DH17" s="611"/>
      <c r="DI17" s="611"/>
      <c r="DJ17" s="611"/>
      <c r="DK17" s="611"/>
      <c r="DL17" s="611"/>
      <c r="DM17" s="611"/>
      <c r="DN17" s="611"/>
      <c r="DO17" s="611"/>
      <c r="DP17" s="612"/>
      <c r="DQ17" s="619">
        <v>4097388</v>
      </c>
      <c r="DR17" s="611"/>
      <c r="DS17" s="611"/>
      <c r="DT17" s="611"/>
      <c r="DU17" s="611"/>
      <c r="DV17" s="611"/>
      <c r="DW17" s="611"/>
      <c r="DX17" s="611"/>
      <c r="DY17" s="611"/>
      <c r="DZ17" s="611"/>
      <c r="EA17" s="611"/>
      <c r="EB17" s="611"/>
      <c r="EC17" s="620"/>
    </row>
    <row r="18" spans="2:133" ht="11.25" customHeight="1" x14ac:dyDescent="0.2">
      <c r="B18" s="607" t="s">
        <v>182</v>
      </c>
      <c r="C18" s="608"/>
      <c r="D18" s="608"/>
      <c r="E18" s="608"/>
      <c r="F18" s="608"/>
      <c r="G18" s="608"/>
      <c r="H18" s="608"/>
      <c r="I18" s="608"/>
      <c r="J18" s="608"/>
      <c r="K18" s="608"/>
      <c r="L18" s="608"/>
      <c r="M18" s="608"/>
      <c r="N18" s="608"/>
      <c r="O18" s="608"/>
      <c r="P18" s="608"/>
      <c r="Q18" s="609"/>
      <c r="R18" s="610">
        <v>19115</v>
      </c>
      <c r="S18" s="611"/>
      <c r="T18" s="611"/>
      <c r="U18" s="611"/>
      <c r="V18" s="611"/>
      <c r="W18" s="611"/>
      <c r="X18" s="611"/>
      <c r="Y18" s="612"/>
      <c r="Z18" s="613">
        <v>0.1</v>
      </c>
      <c r="AA18" s="613"/>
      <c r="AB18" s="613"/>
      <c r="AC18" s="613"/>
      <c r="AD18" s="614">
        <v>19115</v>
      </c>
      <c r="AE18" s="614"/>
      <c r="AF18" s="614"/>
      <c r="AG18" s="614"/>
      <c r="AH18" s="614"/>
      <c r="AI18" s="614"/>
      <c r="AJ18" s="614"/>
      <c r="AK18" s="614"/>
      <c r="AL18" s="615">
        <v>0.1</v>
      </c>
      <c r="AM18" s="616"/>
      <c r="AN18" s="616"/>
      <c r="AO18" s="617"/>
      <c r="AP18" s="607" t="s">
        <v>183</v>
      </c>
      <c r="AQ18" s="608"/>
      <c r="AR18" s="608"/>
      <c r="AS18" s="608"/>
      <c r="AT18" s="608"/>
      <c r="AU18" s="608"/>
      <c r="AV18" s="608"/>
      <c r="AW18" s="608"/>
      <c r="AX18" s="608"/>
      <c r="AY18" s="608"/>
      <c r="AZ18" s="608"/>
      <c r="BA18" s="608"/>
      <c r="BB18" s="608"/>
      <c r="BC18" s="608"/>
      <c r="BD18" s="608"/>
      <c r="BE18" s="608"/>
      <c r="BF18" s="609"/>
      <c r="BG18" s="610" t="s">
        <v>47</v>
      </c>
      <c r="BH18" s="611"/>
      <c r="BI18" s="611"/>
      <c r="BJ18" s="611"/>
      <c r="BK18" s="611"/>
      <c r="BL18" s="611"/>
      <c r="BM18" s="611"/>
      <c r="BN18" s="612"/>
      <c r="BO18" s="613" t="s">
        <v>47</v>
      </c>
      <c r="BP18" s="613"/>
      <c r="BQ18" s="613"/>
      <c r="BR18" s="613"/>
      <c r="BS18" s="614" t="s">
        <v>47</v>
      </c>
      <c r="BT18" s="614"/>
      <c r="BU18" s="614"/>
      <c r="BV18" s="614"/>
      <c r="BW18" s="614"/>
      <c r="BX18" s="614"/>
      <c r="BY18" s="614"/>
      <c r="BZ18" s="614"/>
      <c r="CA18" s="614"/>
      <c r="CB18" s="618"/>
      <c r="CD18" s="607" t="s">
        <v>184</v>
      </c>
      <c r="CE18" s="608"/>
      <c r="CF18" s="608"/>
      <c r="CG18" s="608"/>
      <c r="CH18" s="608"/>
      <c r="CI18" s="608"/>
      <c r="CJ18" s="608"/>
      <c r="CK18" s="608"/>
      <c r="CL18" s="608"/>
      <c r="CM18" s="608"/>
      <c r="CN18" s="608"/>
      <c r="CO18" s="608"/>
      <c r="CP18" s="608"/>
      <c r="CQ18" s="609"/>
      <c r="CR18" s="610" t="s">
        <v>47</v>
      </c>
      <c r="CS18" s="611"/>
      <c r="CT18" s="611"/>
      <c r="CU18" s="611"/>
      <c r="CV18" s="611"/>
      <c r="CW18" s="611"/>
      <c r="CX18" s="611"/>
      <c r="CY18" s="612"/>
      <c r="CZ18" s="613" t="s">
        <v>47</v>
      </c>
      <c r="DA18" s="613"/>
      <c r="DB18" s="613"/>
      <c r="DC18" s="613"/>
      <c r="DD18" s="619" t="s">
        <v>47</v>
      </c>
      <c r="DE18" s="611"/>
      <c r="DF18" s="611"/>
      <c r="DG18" s="611"/>
      <c r="DH18" s="611"/>
      <c r="DI18" s="611"/>
      <c r="DJ18" s="611"/>
      <c r="DK18" s="611"/>
      <c r="DL18" s="611"/>
      <c r="DM18" s="611"/>
      <c r="DN18" s="611"/>
      <c r="DO18" s="611"/>
      <c r="DP18" s="612"/>
      <c r="DQ18" s="619" t="s">
        <v>47</v>
      </c>
      <c r="DR18" s="611"/>
      <c r="DS18" s="611"/>
      <c r="DT18" s="611"/>
      <c r="DU18" s="611"/>
      <c r="DV18" s="611"/>
      <c r="DW18" s="611"/>
      <c r="DX18" s="611"/>
      <c r="DY18" s="611"/>
      <c r="DZ18" s="611"/>
      <c r="EA18" s="611"/>
      <c r="EB18" s="611"/>
      <c r="EC18" s="620"/>
    </row>
    <row r="19" spans="2:133" ht="11.25" customHeight="1" x14ac:dyDescent="0.2">
      <c r="B19" s="607" t="s">
        <v>185</v>
      </c>
      <c r="C19" s="608"/>
      <c r="D19" s="608"/>
      <c r="E19" s="608"/>
      <c r="F19" s="608"/>
      <c r="G19" s="608"/>
      <c r="H19" s="608"/>
      <c r="I19" s="608"/>
      <c r="J19" s="608"/>
      <c r="K19" s="608"/>
      <c r="L19" s="608"/>
      <c r="M19" s="608"/>
      <c r="N19" s="608"/>
      <c r="O19" s="608"/>
      <c r="P19" s="608"/>
      <c r="Q19" s="609"/>
      <c r="R19" s="610">
        <v>122640</v>
      </c>
      <c r="S19" s="611"/>
      <c r="T19" s="611"/>
      <c r="U19" s="611"/>
      <c r="V19" s="611"/>
      <c r="W19" s="611"/>
      <c r="X19" s="611"/>
      <c r="Y19" s="612"/>
      <c r="Z19" s="613">
        <v>0.4</v>
      </c>
      <c r="AA19" s="613"/>
      <c r="AB19" s="613"/>
      <c r="AC19" s="613"/>
      <c r="AD19" s="614">
        <v>122640</v>
      </c>
      <c r="AE19" s="614"/>
      <c r="AF19" s="614"/>
      <c r="AG19" s="614"/>
      <c r="AH19" s="614"/>
      <c r="AI19" s="614"/>
      <c r="AJ19" s="614"/>
      <c r="AK19" s="614"/>
      <c r="AL19" s="615">
        <v>0.8</v>
      </c>
      <c r="AM19" s="616"/>
      <c r="AN19" s="616"/>
      <c r="AO19" s="617"/>
      <c r="AP19" s="607" t="s">
        <v>186</v>
      </c>
      <c r="AQ19" s="608"/>
      <c r="AR19" s="608"/>
      <c r="AS19" s="608"/>
      <c r="AT19" s="608"/>
      <c r="AU19" s="608"/>
      <c r="AV19" s="608"/>
      <c r="AW19" s="608"/>
      <c r="AX19" s="608"/>
      <c r="AY19" s="608"/>
      <c r="AZ19" s="608"/>
      <c r="BA19" s="608"/>
      <c r="BB19" s="608"/>
      <c r="BC19" s="608"/>
      <c r="BD19" s="608"/>
      <c r="BE19" s="608"/>
      <c r="BF19" s="609"/>
      <c r="BG19" s="610" t="s">
        <v>47</v>
      </c>
      <c r="BH19" s="611"/>
      <c r="BI19" s="611"/>
      <c r="BJ19" s="611"/>
      <c r="BK19" s="611"/>
      <c r="BL19" s="611"/>
      <c r="BM19" s="611"/>
      <c r="BN19" s="612"/>
      <c r="BO19" s="613" t="s">
        <v>47</v>
      </c>
      <c r="BP19" s="613"/>
      <c r="BQ19" s="613"/>
      <c r="BR19" s="613"/>
      <c r="BS19" s="614" t="s">
        <v>47</v>
      </c>
      <c r="BT19" s="614"/>
      <c r="BU19" s="614"/>
      <c r="BV19" s="614"/>
      <c r="BW19" s="614"/>
      <c r="BX19" s="614"/>
      <c r="BY19" s="614"/>
      <c r="BZ19" s="614"/>
      <c r="CA19" s="614"/>
      <c r="CB19" s="618"/>
      <c r="CD19" s="607" t="s">
        <v>187</v>
      </c>
      <c r="CE19" s="608"/>
      <c r="CF19" s="608"/>
      <c r="CG19" s="608"/>
      <c r="CH19" s="608"/>
      <c r="CI19" s="608"/>
      <c r="CJ19" s="608"/>
      <c r="CK19" s="608"/>
      <c r="CL19" s="608"/>
      <c r="CM19" s="608"/>
      <c r="CN19" s="608"/>
      <c r="CO19" s="608"/>
      <c r="CP19" s="608"/>
      <c r="CQ19" s="609"/>
      <c r="CR19" s="610" t="s">
        <v>47</v>
      </c>
      <c r="CS19" s="611"/>
      <c r="CT19" s="611"/>
      <c r="CU19" s="611"/>
      <c r="CV19" s="611"/>
      <c r="CW19" s="611"/>
      <c r="CX19" s="611"/>
      <c r="CY19" s="612"/>
      <c r="CZ19" s="613" t="s">
        <v>47</v>
      </c>
      <c r="DA19" s="613"/>
      <c r="DB19" s="613"/>
      <c r="DC19" s="613"/>
      <c r="DD19" s="619" t="s">
        <v>47</v>
      </c>
      <c r="DE19" s="611"/>
      <c r="DF19" s="611"/>
      <c r="DG19" s="611"/>
      <c r="DH19" s="611"/>
      <c r="DI19" s="611"/>
      <c r="DJ19" s="611"/>
      <c r="DK19" s="611"/>
      <c r="DL19" s="611"/>
      <c r="DM19" s="611"/>
      <c r="DN19" s="611"/>
      <c r="DO19" s="611"/>
      <c r="DP19" s="612"/>
      <c r="DQ19" s="619" t="s">
        <v>47</v>
      </c>
      <c r="DR19" s="611"/>
      <c r="DS19" s="611"/>
      <c r="DT19" s="611"/>
      <c r="DU19" s="611"/>
      <c r="DV19" s="611"/>
      <c r="DW19" s="611"/>
      <c r="DX19" s="611"/>
      <c r="DY19" s="611"/>
      <c r="DZ19" s="611"/>
      <c r="EA19" s="611"/>
      <c r="EB19" s="611"/>
      <c r="EC19" s="620"/>
    </row>
    <row r="20" spans="2:133" ht="11.25" customHeight="1" x14ac:dyDescent="0.2">
      <c r="B20" s="623" t="s">
        <v>188</v>
      </c>
      <c r="C20" s="624"/>
      <c r="D20" s="624"/>
      <c r="E20" s="624"/>
      <c r="F20" s="624"/>
      <c r="G20" s="624"/>
      <c r="H20" s="624"/>
      <c r="I20" s="624"/>
      <c r="J20" s="624"/>
      <c r="K20" s="624"/>
      <c r="L20" s="624"/>
      <c r="M20" s="624"/>
      <c r="N20" s="624"/>
      <c r="O20" s="624"/>
      <c r="P20" s="624"/>
      <c r="Q20" s="625"/>
      <c r="R20" s="610">
        <v>3633</v>
      </c>
      <c r="S20" s="611"/>
      <c r="T20" s="611"/>
      <c r="U20" s="611"/>
      <c r="V20" s="611"/>
      <c r="W20" s="611"/>
      <c r="X20" s="611"/>
      <c r="Y20" s="612"/>
      <c r="Z20" s="613">
        <v>0</v>
      </c>
      <c r="AA20" s="613"/>
      <c r="AB20" s="613"/>
      <c r="AC20" s="613"/>
      <c r="AD20" s="614">
        <v>3633</v>
      </c>
      <c r="AE20" s="614"/>
      <c r="AF20" s="614"/>
      <c r="AG20" s="614"/>
      <c r="AH20" s="614"/>
      <c r="AI20" s="614"/>
      <c r="AJ20" s="614"/>
      <c r="AK20" s="614"/>
      <c r="AL20" s="615">
        <v>0</v>
      </c>
      <c r="AM20" s="616"/>
      <c r="AN20" s="616"/>
      <c r="AO20" s="617"/>
      <c r="AP20" s="607" t="s">
        <v>189</v>
      </c>
      <c r="AQ20" s="608"/>
      <c r="AR20" s="608"/>
      <c r="AS20" s="608"/>
      <c r="AT20" s="608"/>
      <c r="AU20" s="608"/>
      <c r="AV20" s="608"/>
      <c r="AW20" s="608"/>
      <c r="AX20" s="608"/>
      <c r="AY20" s="608"/>
      <c r="AZ20" s="608"/>
      <c r="BA20" s="608"/>
      <c r="BB20" s="608"/>
      <c r="BC20" s="608"/>
      <c r="BD20" s="608"/>
      <c r="BE20" s="608"/>
      <c r="BF20" s="609"/>
      <c r="BG20" s="610" t="s">
        <v>47</v>
      </c>
      <c r="BH20" s="611"/>
      <c r="BI20" s="611"/>
      <c r="BJ20" s="611"/>
      <c r="BK20" s="611"/>
      <c r="BL20" s="611"/>
      <c r="BM20" s="611"/>
      <c r="BN20" s="612"/>
      <c r="BO20" s="613" t="s">
        <v>47</v>
      </c>
      <c r="BP20" s="613"/>
      <c r="BQ20" s="613"/>
      <c r="BR20" s="613"/>
      <c r="BS20" s="614" t="s">
        <v>47</v>
      </c>
      <c r="BT20" s="614"/>
      <c r="BU20" s="614"/>
      <c r="BV20" s="614"/>
      <c r="BW20" s="614"/>
      <c r="BX20" s="614"/>
      <c r="BY20" s="614"/>
      <c r="BZ20" s="614"/>
      <c r="CA20" s="614"/>
      <c r="CB20" s="618"/>
      <c r="CD20" s="607" t="s">
        <v>190</v>
      </c>
      <c r="CE20" s="608"/>
      <c r="CF20" s="608"/>
      <c r="CG20" s="608"/>
      <c r="CH20" s="608"/>
      <c r="CI20" s="608"/>
      <c r="CJ20" s="608"/>
      <c r="CK20" s="608"/>
      <c r="CL20" s="608"/>
      <c r="CM20" s="608"/>
      <c r="CN20" s="608"/>
      <c r="CO20" s="608"/>
      <c r="CP20" s="608"/>
      <c r="CQ20" s="609"/>
      <c r="CR20" s="610">
        <v>32940997</v>
      </c>
      <c r="CS20" s="611"/>
      <c r="CT20" s="611"/>
      <c r="CU20" s="611"/>
      <c r="CV20" s="611"/>
      <c r="CW20" s="611"/>
      <c r="CX20" s="611"/>
      <c r="CY20" s="612"/>
      <c r="CZ20" s="613">
        <v>100</v>
      </c>
      <c r="DA20" s="613"/>
      <c r="DB20" s="613"/>
      <c r="DC20" s="613"/>
      <c r="DD20" s="619">
        <v>5580321</v>
      </c>
      <c r="DE20" s="611"/>
      <c r="DF20" s="611"/>
      <c r="DG20" s="611"/>
      <c r="DH20" s="611"/>
      <c r="DI20" s="611"/>
      <c r="DJ20" s="611"/>
      <c r="DK20" s="611"/>
      <c r="DL20" s="611"/>
      <c r="DM20" s="611"/>
      <c r="DN20" s="611"/>
      <c r="DO20" s="611"/>
      <c r="DP20" s="612"/>
      <c r="DQ20" s="619">
        <v>21812908</v>
      </c>
      <c r="DR20" s="611"/>
      <c r="DS20" s="611"/>
      <c r="DT20" s="611"/>
      <c r="DU20" s="611"/>
      <c r="DV20" s="611"/>
      <c r="DW20" s="611"/>
      <c r="DX20" s="611"/>
      <c r="DY20" s="611"/>
      <c r="DZ20" s="611"/>
      <c r="EA20" s="611"/>
      <c r="EB20" s="611"/>
      <c r="EC20" s="620"/>
    </row>
    <row r="21" spans="2:133" ht="11.25" customHeight="1" x14ac:dyDescent="0.2">
      <c r="B21" s="607" t="s">
        <v>191</v>
      </c>
      <c r="C21" s="608"/>
      <c r="D21" s="608"/>
      <c r="E21" s="608"/>
      <c r="F21" s="608"/>
      <c r="G21" s="608"/>
      <c r="H21" s="608"/>
      <c r="I21" s="608"/>
      <c r="J21" s="608"/>
      <c r="K21" s="608"/>
      <c r="L21" s="608"/>
      <c r="M21" s="608"/>
      <c r="N21" s="608"/>
      <c r="O21" s="608"/>
      <c r="P21" s="608"/>
      <c r="Q21" s="609"/>
      <c r="R21" s="610">
        <v>12947705</v>
      </c>
      <c r="S21" s="611"/>
      <c r="T21" s="611"/>
      <c r="U21" s="611"/>
      <c r="V21" s="611"/>
      <c r="W21" s="611"/>
      <c r="X21" s="611"/>
      <c r="Y21" s="612"/>
      <c r="Z21" s="613">
        <v>37.5</v>
      </c>
      <c r="AA21" s="613"/>
      <c r="AB21" s="613"/>
      <c r="AC21" s="613"/>
      <c r="AD21" s="614">
        <v>11262465</v>
      </c>
      <c r="AE21" s="614"/>
      <c r="AF21" s="614"/>
      <c r="AG21" s="614"/>
      <c r="AH21" s="614"/>
      <c r="AI21" s="614"/>
      <c r="AJ21" s="614"/>
      <c r="AK21" s="614"/>
      <c r="AL21" s="615">
        <v>68.900000000000006</v>
      </c>
      <c r="AM21" s="616"/>
      <c r="AN21" s="616"/>
      <c r="AO21" s="617"/>
      <c r="AP21" s="607" t="s">
        <v>192</v>
      </c>
      <c r="AQ21" s="626"/>
      <c r="AR21" s="626"/>
      <c r="AS21" s="626"/>
      <c r="AT21" s="626"/>
      <c r="AU21" s="626"/>
      <c r="AV21" s="626"/>
      <c r="AW21" s="626"/>
      <c r="AX21" s="626"/>
      <c r="AY21" s="626"/>
      <c r="AZ21" s="626"/>
      <c r="BA21" s="626"/>
      <c r="BB21" s="626"/>
      <c r="BC21" s="626"/>
      <c r="BD21" s="626"/>
      <c r="BE21" s="626"/>
      <c r="BF21" s="627"/>
      <c r="BG21" s="610" t="s">
        <v>47</v>
      </c>
      <c r="BH21" s="611"/>
      <c r="BI21" s="611"/>
      <c r="BJ21" s="611"/>
      <c r="BK21" s="611"/>
      <c r="BL21" s="611"/>
      <c r="BM21" s="611"/>
      <c r="BN21" s="612"/>
      <c r="BO21" s="613" t="s">
        <v>47</v>
      </c>
      <c r="BP21" s="613"/>
      <c r="BQ21" s="613"/>
      <c r="BR21" s="613"/>
      <c r="BS21" s="614" t="s">
        <v>47</v>
      </c>
      <c r="BT21" s="614"/>
      <c r="BU21" s="614"/>
      <c r="BV21" s="614"/>
      <c r="BW21" s="614"/>
      <c r="BX21" s="614"/>
      <c r="BY21" s="614"/>
      <c r="BZ21" s="614"/>
      <c r="CA21" s="614"/>
      <c r="CB21" s="618"/>
      <c r="CD21" s="631"/>
      <c r="CE21" s="632"/>
      <c r="CF21" s="632"/>
      <c r="CG21" s="632"/>
      <c r="CH21" s="632"/>
      <c r="CI21" s="632"/>
      <c r="CJ21" s="632"/>
      <c r="CK21" s="632"/>
      <c r="CL21" s="632"/>
      <c r="CM21" s="632"/>
      <c r="CN21" s="632"/>
      <c r="CO21" s="632"/>
      <c r="CP21" s="632"/>
      <c r="CQ21" s="633"/>
      <c r="CR21" s="634"/>
      <c r="CS21" s="629"/>
      <c r="CT21" s="629"/>
      <c r="CU21" s="629"/>
      <c r="CV21" s="629"/>
      <c r="CW21" s="629"/>
      <c r="CX21" s="629"/>
      <c r="CY21" s="635"/>
      <c r="CZ21" s="636"/>
      <c r="DA21" s="636"/>
      <c r="DB21" s="636"/>
      <c r="DC21" s="636"/>
      <c r="DD21" s="628"/>
      <c r="DE21" s="629"/>
      <c r="DF21" s="629"/>
      <c r="DG21" s="629"/>
      <c r="DH21" s="629"/>
      <c r="DI21" s="629"/>
      <c r="DJ21" s="629"/>
      <c r="DK21" s="629"/>
      <c r="DL21" s="629"/>
      <c r="DM21" s="629"/>
      <c r="DN21" s="629"/>
      <c r="DO21" s="629"/>
      <c r="DP21" s="635"/>
      <c r="DQ21" s="628"/>
      <c r="DR21" s="629"/>
      <c r="DS21" s="629"/>
      <c r="DT21" s="629"/>
      <c r="DU21" s="629"/>
      <c r="DV21" s="629"/>
      <c r="DW21" s="629"/>
      <c r="DX21" s="629"/>
      <c r="DY21" s="629"/>
      <c r="DZ21" s="629"/>
      <c r="EA21" s="629"/>
      <c r="EB21" s="629"/>
      <c r="EC21" s="630"/>
    </row>
    <row r="22" spans="2:133" ht="11.25" customHeight="1" x14ac:dyDescent="0.2">
      <c r="B22" s="607" t="s">
        <v>193</v>
      </c>
      <c r="C22" s="608"/>
      <c r="D22" s="608"/>
      <c r="E22" s="608"/>
      <c r="F22" s="608"/>
      <c r="G22" s="608"/>
      <c r="H22" s="608"/>
      <c r="I22" s="608"/>
      <c r="J22" s="608"/>
      <c r="K22" s="608"/>
      <c r="L22" s="608"/>
      <c r="M22" s="608"/>
      <c r="N22" s="608"/>
      <c r="O22" s="608"/>
      <c r="P22" s="608"/>
      <c r="Q22" s="609"/>
      <c r="R22" s="610">
        <v>11262465</v>
      </c>
      <c r="S22" s="611"/>
      <c r="T22" s="611"/>
      <c r="U22" s="611"/>
      <c r="V22" s="611"/>
      <c r="W22" s="611"/>
      <c r="X22" s="611"/>
      <c r="Y22" s="612"/>
      <c r="Z22" s="613">
        <v>32.700000000000003</v>
      </c>
      <c r="AA22" s="613"/>
      <c r="AB22" s="613"/>
      <c r="AC22" s="613"/>
      <c r="AD22" s="614">
        <v>11262465</v>
      </c>
      <c r="AE22" s="614"/>
      <c r="AF22" s="614"/>
      <c r="AG22" s="614"/>
      <c r="AH22" s="614"/>
      <c r="AI22" s="614"/>
      <c r="AJ22" s="614"/>
      <c r="AK22" s="614"/>
      <c r="AL22" s="615">
        <v>68.900000000000006</v>
      </c>
      <c r="AM22" s="616"/>
      <c r="AN22" s="616"/>
      <c r="AO22" s="617"/>
      <c r="AP22" s="607" t="s">
        <v>194</v>
      </c>
      <c r="AQ22" s="626"/>
      <c r="AR22" s="626"/>
      <c r="AS22" s="626"/>
      <c r="AT22" s="626"/>
      <c r="AU22" s="626"/>
      <c r="AV22" s="626"/>
      <c r="AW22" s="626"/>
      <c r="AX22" s="626"/>
      <c r="AY22" s="626"/>
      <c r="AZ22" s="626"/>
      <c r="BA22" s="626"/>
      <c r="BB22" s="626"/>
      <c r="BC22" s="626"/>
      <c r="BD22" s="626"/>
      <c r="BE22" s="626"/>
      <c r="BF22" s="627"/>
      <c r="BG22" s="610" t="s">
        <v>47</v>
      </c>
      <c r="BH22" s="611"/>
      <c r="BI22" s="611"/>
      <c r="BJ22" s="611"/>
      <c r="BK22" s="611"/>
      <c r="BL22" s="611"/>
      <c r="BM22" s="611"/>
      <c r="BN22" s="612"/>
      <c r="BO22" s="613" t="s">
        <v>47</v>
      </c>
      <c r="BP22" s="613"/>
      <c r="BQ22" s="613"/>
      <c r="BR22" s="613"/>
      <c r="BS22" s="614" t="s">
        <v>47</v>
      </c>
      <c r="BT22" s="614"/>
      <c r="BU22" s="614"/>
      <c r="BV22" s="614"/>
      <c r="BW22" s="614"/>
      <c r="BX22" s="614"/>
      <c r="BY22" s="614"/>
      <c r="BZ22" s="614"/>
      <c r="CA22" s="614"/>
      <c r="CB22" s="618"/>
      <c r="CD22" s="592" t="s">
        <v>195</v>
      </c>
      <c r="CE22" s="593"/>
      <c r="CF22" s="593"/>
      <c r="CG22" s="593"/>
      <c r="CH22" s="593"/>
      <c r="CI22" s="593"/>
      <c r="CJ22" s="593"/>
      <c r="CK22" s="593"/>
      <c r="CL22" s="593"/>
      <c r="CM22" s="593"/>
      <c r="CN22" s="593"/>
      <c r="CO22" s="593"/>
      <c r="CP22" s="593"/>
      <c r="CQ22" s="593"/>
      <c r="CR22" s="593"/>
      <c r="CS22" s="593"/>
      <c r="CT22" s="593"/>
      <c r="CU22" s="593"/>
      <c r="CV22" s="593"/>
      <c r="CW22" s="593"/>
      <c r="CX22" s="593"/>
      <c r="CY22" s="593"/>
      <c r="CZ22" s="593"/>
      <c r="DA22" s="593"/>
      <c r="DB22" s="593"/>
      <c r="DC22" s="593"/>
      <c r="DD22" s="593"/>
      <c r="DE22" s="593"/>
      <c r="DF22" s="593"/>
      <c r="DG22" s="593"/>
      <c r="DH22" s="593"/>
      <c r="DI22" s="593"/>
      <c r="DJ22" s="593"/>
      <c r="DK22" s="593"/>
      <c r="DL22" s="593"/>
      <c r="DM22" s="593"/>
      <c r="DN22" s="593"/>
      <c r="DO22" s="593"/>
      <c r="DP22" s="593"/>
      <c r="DQ22" s="593"/>
      <c r="DR22" s="593"/>
      <c r="DS22" s="593"/>
      <c r="DT22" s="593"/>
      <c r="DU22" s="593"/>
      <c r="DV22" s="593"/>
      <c r="DW22" s="593"/>
      <c r="DX22" s="593"/>
      <c r="DY22" s="593"/>
      <c r="DZ22" s="593"/>
      <c r="EA22" s="593"/>
      <c r="EB22" s="593"/>
      <c r="EC22" s="594"/>
    </row>
    <row r="23" spans="2:133" ht="11.25" customHeight="1" x14ac:dyDescent="0.2">
      <c r="B23" s="607" t="s">
        <v>196</v>
      </c>
      <c r="C23" s="608"/>
      <c r="D23" s="608"/>
      <c r="E23" s="608"/>
      <c r="F23" s="608"/>
      <c r="G23" s="608"/>
      <c r="H23" s="608"/>
      <c r="I23" s="608"/>
      <c r="J23" s="608"/>
      <c r="K23" s="608"/>
      <c r="L23" s="608"/>
      <c r="M23" s="608"/>
      <c r="N23" s="608"/>
      <c r="O23" s="608"/>
      <c r="P23" s="608"/>
      <c r="Q23" s="609"/>
      <c r="R23" s="610">
        <v>1685240</v>
      </c>
      <c r="S23" s="611"/>
      <c r="T23" s="611"/>
      <c r="U23" s="611"/>
      <c r="V23" s="611"/>
      <c r="W23" s="611"/>
      <c r="X23" s="611"/>
      <c r="Y23" s="612"/>
      <c r="Z23" s="613">
        <v>4.9000000000000004</v>
      </c>
      <c r="AA23" s="613"/>
      <c r="AB23" s="613"/>
      <c r="AC23" s="613"/>
      <c r="AD23" s="614" t="s">
        <v>47</v>
      </c>
      <c r="AE23" s="614"/>
      <c r="AF23" s="614"/>
      <c r="AG23" s="614"/>
      <c r="AH23" s="614"/>
      <c r="AI23" s="614"/>
      <c r="AJ23" s="614"/>
      <c r="AK23" s="614"/>
      <c r="AL23" s="615" t="s">
        <v>47</v>
      </c>
      <c r="AM23" s="616"/>
      <c r="AN23" s="616"/>
      <c r="AO23" s="617"/>
      <c r="AP23" s="607" t="s">
        <v>197</v>
      </c>
      <c r="AQ23" s="626"/>
      <c r="AR23" s="626"/>
      <c r="AS23" s="626"/>
      <c r="AT23" s="626"/>
      <c r="AU23" s="626"/>
      <c r="AV23" s="626"/>
      <c r="AW23" s="626"/>
      <c r="AX23" s="626"/>
      <c r="AY23" s="626"/>
      <c r="AZ23" s="626"/>
      <c r="BA23" s="626"/>
      <c r="BB23" s="626"/>
      <c r="BC23" s="626"/>
      <c r="BD23" s="626"/>
      <c r="BE23" s="626"/>
      <c r="BF23" s="627"/>
      <c r="BG23" s="610" t="s">
        <v>47</v>
      </c>
      <c r="BH23" s="611"/>
      <c r="BI23" s="611"/>
      <c r="BJ23" s="611"/>
      <c r="BK23" s="611"/>
      <c r="BL23" s="611"/>
      <c r="BM23" s="611"/>
      <c r="BN23" s="612"/>
      <c r="BO23" s="613" t="s">
        <v>47</v>
      </c>
      <c r="BP23" s="613"/>
      <c r="BQ23" s="613"/>
      <c r="BR23" s="613"/>
      <c r="BS23" s="614" t="s">
        <v>47</v>
      </c>
      <c r="BT23" s="614"/>
      <c r="BU23" s="614"/>
      <c r="BV23" s="614"/>
      <c r="BW23" s="614"/>
      <c r="BX23" s="614"/>
      <c r="BY23" s="614"/>
      <c r="BZ23" s="614"/>
      <c r="CA23" s="614"/>
      <c r="CB23" s="618"/>
      <c r="CD23" s="592" t="s">
        <v>137</v>
      </c>
      <c r="CE23" s="593"/>
      <c r="CF23" s="593"/>
      <c r="CG23" s="593"/>
      <c r="CH23" s="593"/>
      <c r="CI23" s="593"/>
      <c r="CJ23" s="593"/>
      <c r="CK23" s="593"/>
      <c r="CL23" s="593"/>
      <c r="CM23" s="593"/>
      <c r="CN23" s="593"/>
      <c r="CO23" s="593"/>
      <c r="CP23" s="593"/>
      <c r="CQ23" s="594"/>
      <c r="CR23" s="592" t="s">
        <v>198</v>
      </c>
      <c r="CS23" s="593"/>
      <c r="CT23" s="593"/>
      <c r="CU23" s="593"/>
      <c r="CV23" s="593"/>
      <c r="CW23" s="593"/>
      <c r="CX23" s="593"/>
      <c r="CY23" s="594"/>
      <c r="CZ23" s="592" t="s">
        <v>199</v>
      </c>
      <c r="DA23" s="593"/>
      <c r="DB23" s="593"/>
      <c r="DC23" s="594"/>
      <c r="DD23" s="592" t="s">
        <v>200</v>
      </c>
      <c r="DE23" s="593"/>
      <c r="DF23" s="593"/>
      <c r="DG23" s="593"/>
      <c r="DH23" s="593"/>
      <c r="DI23" s="593"/>
      <c r="DJ23" s="593"/>
      <c r="DK23" s="594"/>
      <c r="DL23" s="637" t="s">
        <v>201</v>
      </c>
      <c r="DM23" s="638"/>
      <c r="DN23" s="638"/>
      <c r="DO23" s="638"/>
      <c r="DP23" s="638"/>
      <c r="DQ23" s="638"/>
      <c r="DR23" s="638"/>
      <c r="DS23" s="638"/>
      <c r="DT23" s="638"/>
      <c r="DU23" s="638"/>
      <c r="DV23" s="639"/>
      <c r="DW23" s="592" t="s">
        <v>202</v>
      </c>
      <c r="DX23" s="593"/>
      <c r="DY23" s="593"/>
      <c r="DZ23" s="593"/>
      <c r="EA23" s="593"/>
      <c r="EB23" s="593"/>
      <c r="EC23" s="594"/>
    </row>
    <row r="24" spans="2:133" ht="11.25" customHeight="1" x14ac:dyDescent="0.2">
      <c r="B24" s="607" t="s">
        <v>203</v>
      </c>
      <c r="C24" s="608"/>
      <c r="D24" s="608"/>
      <c r="E24" s="608"/>
      <c r="F24" s="608"/>
      <c r="G24" s="608"/>
      <c r="H24" s="608"/>
      <c r="I24" s="608"/>
      <c r="J24" s="608"/>
      <c r="K24" s="608"/>
      <c r="L24" s="608"/>
      <c r="M24" s="608"/>
      <c r="N24" s="608"/>
      <c r="O24" s="608"/>
      <c r="P24" s="608"/>
      <c r="Q24" s="609"/>
      <c r="R24" s="610" t="s">
        <v>47</v>
      </c>
      <c r="S24" s="611"/>
      <c r="T24" s="611"/>
      <c r="U24" s="611"/>
      <c r="V24" s="611"/>
      <c r="W24" s="611"/>
      <c r="X24" s="611"/>
      <c r="Y24" s="612"/>
      <c r="Z24" s="613" t="s">
        <v>47</v>
      </c>
      <c r="AA24" s="613"/>
      <c r="AB24" s="613"/>
      <c r="AC24" s="613"/>
      <c r="AD24" s="614" t="s">
        <v>47</v>
      </c>
      <c r="AE24" s="614"/>
      <c r="AF24" s="614"/>
      <c r="AG24" s="614"/>
      <c r="AH24" s="614"/>
      <c r="AI24" s="614"/>
      <c r="AJ24" s="614"/>
      <c r="AK24" s="614"/>
      <c r="AL24" s="615" t="s">
        <v>47</v>
      </c>
      <c r="AM24" s="616"/>
      <c r="AN24" s="616"/>
      <c r="AO24" s="617"/>
      <c r="AP24" s="607" t="s">
        <v>204</v>
      </c>
      <c r="AQ24" s="626"/>
      <c r="AR24" s="626"/>
      <c r="AS24" s="626"/>
      <c r="AT24" s="626"/>
      <c r="AU24" s="626"/>
      <c r="AV24" s="626"/>
      <c r="AW24" s="626"/>
      <c r="AX24" s="626"/>
      <c r="AY24" s="626"/>
      <c r="AZ24" s="626"/>
      <c r="BA24" s="626"/>
      <c r="BB24" s="626"/>
      <c r="BC24" s="626"/>
      <c r="BD24" s="626"/>
      <c r="BE24" s="626"/>
      <c r="BF24" s="627"/>
      <c r="BG24" s="610" t="s">
        <v>47</v>
      </c>
      <c r="BH24" s="611"/>
      <c r="BI24" s="611"/>
      <c r="BJ24" s="611"/>
      <c r="BK24" s="611"/>
      <c r="BL24" s="611"/>
      <c r="BM24" s="611"/>
      <c r="BN24" s="612"/>
      <c r="BO24" s="613" t="s">
        <v>47</v>
      </c>
      <c r="BP24" s="613"/>
      <c r="BQ24" s="613"/>
      <c r="BR24" s="613"/>
      <c r="BS24" s="614" t="s">
        <v>47</v>
      </c>
      <c r="BT24" s="614"/>
      <c r="BU24" s="614"/>
      <c r="BV24" s="614"/>
      <c r="BW24" s="614"/>
      <c r="BX24" s="614"/>
      <c r="BY24" s="614"/>
      <c r="BZ24" s="614"/>
      <c r="CA24" s="614"/>
      <c r="CB24" s="618"/>
      <c r="CD24" s="596" t="s">
        <v>205</v>
      </c>
      <c r="CE24" s="597"/>
      <c r="CF24" s="597"/>
      <c r="CG24" s="597"/>
      <c r="CH24" s="597"/>
      <c r="CI24" s="597"/>
      <c r="CJ24" s="597"/>
      <c r="CK24" s="597"/>
      <c r="CL24" s="597"/>
      <c r="CM24" s="597"/>
      <c r="CN24" s="597"/>
      <c r="CO24" s="597"/>
      <c r="CP24" s="597"/>
      <c r="CQ24" s="598"/>
      <c r="CR24" s="599">
        <v>13684321</v>
      </c>
      <c r="CS24" s="600"/>
      <c r="CT24" s="600"/>
      <c r="CU24" s="600"/>
      <c r="CV24" s="600"/>
      <c r="CW24" s="600"/>
      <c r="CX24" s="600"/>
      <c r="CY24" s="601"/>
      <c r="CZ24" s="604">
        <v>41.5</v>
      </c>
      <c r="DA24" s="605"/>
      <c r="DB24" s="605"/>
      <c r="DC24" s="621"/>
      <c r="DD24" s="645">
        <v>10789861</v>
      </c>
      <c r="DE24" s="600"/>
      <c r="DF24" s="600"/>
      <c r="DG24" s="600"/>
      <c r="DH24" s="600"/>
      <c r="DI24" s="600"/>
      <c r="DJ24" s="600"/>
      <c r="DK24" s="601"/>
      <c r="DL24" s="645">
        <v>10465385</v>
      </c>
      <c r="DM24" s="600"/>
      <c r="DN24" s="600"/>
      <c r="DO24" s="600"/>
      <c r="DP24" s="600"/>
      <c r="DQ24" s="600"/>
      <c r="DR24" s="600"/>
      <c r="DS24" s="600"/>
      <c r="DT24" s="600"/>
      <c r="DU24" s="600"/>
      <c r="DV24" s="601"/>
      <c r="DW24" s="604">
        <v>63.9</v>
      </c>
      <c r="DX24" s="605"/>
      <c r="DY24" s="605"/>
      <c r="DZ24" s="605"/>
      <c r="EA24" s="605"/>
      <c r="EB24" s="605"/>
      <c r="EC24" s="606"/>
    </row>
    <row r="25" spans="2:133" ht="11.25" customHeight="1" x14ac:dyDescent="0.2">
      <c r="B25" s="607" t="s">
        <v>206</v>
      </c>
      <c r="C25" s="608"/>
      <c r="D25" s="608"/>
      <c r="E25" s="608"/>
      <c r="F25" s="608"/>
      <c r="G25" s="608"/>
      <c r="H25" s="608"/>
      <c r="I25" s="608"/>
      <c r="J25" s="608"/>
      <c r="K25" s="608"/>
      <c r="L25" s="608"/>
      <c r="M25" s="608"/>
      <c r="N25" s="608"/>
      <c r="O25" s="608"/>
      <c r="P25" s="608"/>
      <c r="Q25" s="609"/>
      <c r="R25" s="610">
        <v>17932018</v>
      </c>
      <c r="S25" s="611"/>
      <c r="T25" s="611"/>
      <c r="U25" s="611"/>
      <c r="V25" s="611"/>
      <c r="W25" s="611"/>
      <c r="X25" s="611"/>
      <c r="Y25" s="612"/>
      <c r="Z25" s="613">
        <v>52</v>
      </c>
      <c r="AA25" s="613"/>
      <c r="AB25" s="613"/>
      <c r="AC25" s="613"/>
      <c r="AD25" s="614">
        <v>16246778</v>
      </c>
      <c r="AE25" s="614"/>
      <c r="AF25" s="614"/>
      <c r="AG25" s="614"/>
      <c r="AH25" s="614"/>
      <c r="AI25" s="614"/>
      <c r="AJ25" s="614"/>
      <c r="AK25" s="614"/>
      <c r="AL25" s="615">
        <v>99.4</v>
      </c>
      <c r="AM25" s="616"/>
      <c r="AN25" s="616"/>
      <c r="AO25" s="617"/>
      <c r="AP25" s="607" t="s">
        <v>207</v>
      </c>
      <c r="AQ25" s="626"/>
      <c r="AR25" s="626"/>
      <c r="AS25" s="626"/>
      <c r="AT25" s="626"/>
      <c r="AU25" s="626"/>
      <c r="AV25" s="626"/>
      <c r="AW25" s="626"/>
      <c r="AX25" s="626"/>
      <c r="AY25" s="626"/>
      <c r="AZ25" s="626"/>
      <c r="BA25" s="626"/>
      <c r="BB25" s="626"/>
      <c r="BC25" s="626"/>
      <c r="BD25" s="626"/>
      <c r="BE25" s="626"/>
      <c r="BF25" s="627"/>
      <c r="BG25" s="610" t="s">
        <v>47</v>
      </c>
      <c r="BH25" s="611"/>
      <c r="BI25" s="611"/>
      <c r="BJ25" s="611"/>
      <c r="BK25" s="611"/>
      <c r="BL25" s="611"/>
      <c r="BM25" s="611"/>
      <c r="BN25" s="612"/>
      <c r="BO25" s="613" t="s">
        <v>47</v>
      </c>
      <c r="BP25" s="613"/>
      <c r="BQ25" s="613"/>
      <c r="BR25" s="613"/>
      <c r="BS25" s="614" t="s">
        <v>47</v>
      </c>
      <c r="BT25" s="614"/>
      <c r="BU25" s="614"/>
      <c r="BV25" s="614"/>
      <c r="BW25" s="614"/>
      <c r="BX25" s="614"/>
      <c r="BY25" s="614"/>
      <c r="BZ25" s="614"/>
      <c r="CA25" s="614"/>
      <c r="CB25" s="618"/>
      <c r="CD25" s="607" t="s">
        <v>208</v>
      </c>
      <c r="CE25" s="608"/>
      <c r="CF25" s="608"/>
      <c r="CG25" s="608"/>
      <c r="CH25" s="608"/>
      <c r="CI25" s="608"/>
      <c r="CJ25" s="608"/>
      <c r="CK25" s="608"/>
      <c r="CL25" s="608"/>
      <c r="CM25" s="608"/>
      <c r="CN25" s="608"/>
      <c r="CO25" s="608"/>
      <c r="CP25" s="608"/>
      <c r="CQ25" s="609"/>
      <c r="CR25" s="610">
        <v>5273941</v>
      </c>
      <c r="CS25" s="642"/>
      <c r="CT25" s="642"/>
      <c r="CU25" s="642"/>
      <c r="CV25" s="642"/>
      <c r="CW25" s="642"/>
      <c r="CX25" s="642"/>
      <c r="CY25" s="643"/>
      <c r="CZ25" s="615">
        <v>16</v>
      </c>
      <c r="DA25" s="640"/>
      <c r="DB25" s="640"/>
      <c r="DC25" s="644"/>
      <c r="DD25" s="619">
        <v>5098533</v>
      </c>
      <c r="DE25" s="642"/>
      <c r="DF25" s="642"/>
      <c r="DG25" s="642"/>
      <c r="DH25" s="642"/>
      <c r="DI25" s="642"/>
      <c r="DJ25" s="642"/>
      <c r="DK25" s="643"/>
      <c r="DL25" s="619">
        <v>5052840</v>
      </c>
      <c r="DM25" s="642"/>
      <c r="DN25" s="642"/>
      <c r="DO25" s="642"/>
      <c r="DP25" s="642"/>
      <c r="DQ25" s="642"/>
      <c r="DR25" s="642"/>
      <c r="DS25" s="642"/>
      <c r="DT25" s="642"/>
      <c r="DU25" s="642"/>
      <c r="DV25" s="643"/>
      <c r="DW25" s="615">
        <v>30.9</v>
      </c>
      <c r="DX25" s="640"/>
      <c r="DY25" s="640"/>
      <c r="DZ25" s="640"/>
      <c r="EA25" s="640"/>
      <c r="EB25" s="640"/>
      <c r="EC25" s="641"/>
    </row>
    <row r="26" spans="2:133" ht="11.25" customHeight="1" x14ac:dyDescent="0.2">
      <c r="B26" s="607" t="s">
        <v>209</v>
      </c>
      <c r="C26" s="608"/>
      <c r="D26" s="608"/>
      <c r="E26" s="608"/>
      <c r="F26" s="608"/>
      <c r="G26" s="608"/>
      <c r="H26" s="608"/>
      <c r="I26" s="608"/>
      <c r="J26" s="608"/>
      <c r="K26" s="608"/>
      <c r="L26" s="608"/>
      <c r="M26" s="608"/>
      <c r="N26" s="608"/>
      <c r="O26" s="608"/>
      <c r="P26" s="608"/>
      <c r="Q26" s="609"/>
      <c r="R26" s="610">
        <v>2880</v>
      </c>
      <c r="S26" s="611"/>
      <c r="T26" s="611"/>
      <c r="U26" s="611"/>
      <c r="V26" s="611"/>
      <c r="W26" s="611"/>
      <c r="X26" s="611"/>
      <c r="Y26" s="612"/>
      <c r="Z26" s="613">
        <v>0</v>
      </c>
      <c r="AA26" s="613"/>
      <c r="AB26" s="613"/>
      <c r="AC26" s="613"/>
      <c r="AD26" s="614">
        <v>2880</v>
      </c>
      <c r="AE26" s="614"/>
      <c r="AF26" s="614"/>
      <c r="AG26" s="614"/>
      <c r="AH26" s="614"/>
      <c r="AI26" s="614"/>
      <c r="AJ26" s="614"/>
      <c r="AK26" s="614"/>
      <c r="AL26" s="615">
        <v>0</v>
      </c>
      <c r="AM26" s="616"/>
      <c r="AN26" s="616"/>
      <c r="AO26" s="617"/>
      <c r="AP26" s="607" t="s">
        <v>210</v>
      </c>
      <c r="AQ26" s="626"/>
      <c r="AR26" s="626"/>
      <c r="AS26" s="626"/>
      <c r="AT26" s="626"/>
      <c r="AU26" s="626"/>
      <c r="AV26" s="626"/>
      <c r="AW26" s="626"/>
      <c r="AX26" s="626"/>
      <c r="AY26" s="626"/>
      <c r="AZ26" s="626"/>
      <c r="BA26" s="626"/>
      <c r="BB26" s="626"/>
      <c r="BC26" s="626"/>
      <c r="BD26" s="626"/>
      <c r="BE26" s="626"/>
      <c r="BF26" s="627"/>
      <c r="BG26" s="610" t="s">
        <v>47</v>
      </c>
      <c r="BH26" s="611"/>
      <c r="BI26" s="611"/>
      <c r="BJ26" s="611"/>
      <c r="BK26" s="611"/>
      <c r="BL26" s="611"/>
      <c r="BM26" s="611"/>
      <c r="BN26" s="612"/>
      <c r="BO26" s="613" t="s">
        <v>47</v>
      </c>
      <c r="BP26" s="613"/>
      <c r="BQ26" s="613"/>
      <c r="BR26" s="613"/>
      <c r="BS26" s="614" t="s">
        <v>47</v>
      </c>
      <c r="BT26" s="614"/>
      <c r="BU26" s="614"/>
      <c r="BV26" s="614"/>
      <c r="BW26" s="614"/>
      <c r="BX26" s="614"/>
      <c r="BY26" s="614"/>
      <c r="BZ26" s="614"/>
      <c r="CA26" s="614"/>
      <c r="CB26" s="618"/>
      <c r="CD26" s="607" t="s">
        <v>211</v>
      </c>
      <c r="CE26" s="608"/>
      <c r="CF26" s="608"/>
      <c r="CG26" s="608"/>
      <c r="CH26" s="608"/>
      <c r="CI26" s="608"/>
      <c r="CJ26" s="608"/>
      <c r="CK26" s="608"/>
      <c r="CL26" s="608"/>
      <c r="CM26" s="608"/>
      <c r="CN26" s="608"/>
      <c r="CO26" s="608"/>
      <c r="CP26" s="608"/>
      <c r="CQ26" s="609"/>
      <c r="CR26" s="610">
        <v>3187166</v>
      </c>
      <c r="CS26" s="611"/>
      <c r="CT26" s="611"/>
      <c r="CU26" s="611"/>
      <c r="CV26" s="611"/>
      <c r="CW26" s="611"/>
      <c r="CX26" s="611"/>
      <c r="CY26" s="612"/>
      <c r="CZ26" s="615">
        <v>9.6999999999999993</v>
      </c>
      <c r="DA26" s="640"/>
      <c r="DB26" s="640"/>
      <c r="DC26" s="644"/>
      <c r="DD26" s="619">
        <v>3114757</v>
      </c>
      <c r="DE26" s="611"/>
      <c r="DF26" s="611"/>
      <c r="DG26" s="611"/>
      <c r="DH26" s="611"/>
      <c r="DI26" s="611"/>
      <c r="DJ26" s="611"/>
      <c r="DK26" s="612"/>
      <c r="DL26" s="619" t="s">
        <v>47</v>
      </c>
      <c r="DM26" s="611"/>
      <c r="DN26" s="611"/>
      <c r="DO26" s="611"/>
      <c r="DP26" s="611"/>
      <c r="DQ26" s="611"/>
      <c r="DR26" s="611"/>
      <c r="DS26" s="611"/>
      <c r="DT26" s="611"/>
      <c r="DU26" s="611"/>
      <c r="DV26" s="612"/>
      <c r="DW26" s="615" t="s">
        <v>47</v>
      </c>
      <c r="DX26" s="640"/>
      <c r="DY26" s="640"/>
      <c r="DZ26" s="640"/>
      <c r="EA26" s="640"/>
      <c r="EB26" s="640"/>
      <c r="EC26" s="641"/>
    </row>
    <row r="27" spans="2:133" ht="11.25" customHeight="1" x14ac:dyDescent="0.2">
      <c r="B27" s="607" t="s">
        <v>212</v>
      </c>
      <c r="C27" s="608"/>
      <c r="D27" s="608"/>
      <c r="E27" s="608"/>
      <c r="F27" s="608"/>
      <c r="G27" s="608"/>
      <c r="H27" s="608"/>
      <c r="I27" s="608"/>
      <c r="J27" s="608"/>
      <c r="K27" s="608"/>
      <c r="L27" s="608"/>
      <c r="M27" s="608"/>
      <c r="N27" s="608"/>
      <c r="O27" s="608"/>
      <c r="P27" s="608"/>
      <c r="Q27" s="609"/>
      <c r="R27" s="610">
        <v>90193</v>
      </c>
      <c r="S27" s="611"/>
      <c r="T27" s="611"/>
      <c r="U27" s="611"/>
      <c r="V27" s="611"/>
      <c r="W27" s="611"/>
      <c r="X27" s="611"/>
      <c r="Y27" s="612"/>
      <c r="Z27" s="613">
        <v>0.3</v>
      </c>
      <c r="AA27" s="613"/>
      <c r="AB27" s="613"/>
      <c r="AC27" s="613"/>
      <c r="AD27" s="614" t="s">
        <v>47</v>
      </c>
      <c r="AE27" s="614"/>
      <c r="AF27" s="614"/>
      <c r="AG27" s="614"/>
      <c r="AH27" s="614"/>
      <c r="AI27" s="614"/>
      <c r="AJ27" s="614"/>
      <c r="AK27" s="614"/>
      <c r="AL27" s="615" t="s">
        <v>47</v>
      </c>
      <c r="AM27" s="616"/>
      <c r="AN27" s="616"/>
      <c r="AO27" s="617"/>
      <c r="AP27" s="607" t="s">
        <v>213</v>
      </c>
      <c r="AQ27" s="608"/>
      <c r="AR27" s="608"/>
      <c r="AS27" s="608"/>
      <c r="AT27" s="608"/>
      <c r="AU27" s="608"/>
      <c r="AV27" s="608"/>
      <c r="AW27" s="608"/>
      <c r="AX27" s="608"/>
      <c r="AY27" s="608"/>
      <c r="AZ27" s="608"/>
      <c r="BA27" s="608"/>
      <c r="BB27" s="608"/>
      <c r="BC27" s="608"/>
      <c r="BD27" s="608"/>
      <c r="BE27" s="608"/>
      <c r="BF27" s="609"/>
      <c r="BG27" s="610">
        <v>3338373</v>
      </c>
      <c r="BH27" s="611"/>
      <c r="BI27" s="611"/>
      <c r="BJ27" s="611"/>
      <c r="BK27" s="611"/>
      <c r="BL27" s="611"/>
      <c r="BM27" s="611"/>
      <c r="BN27" s="612"/>
      <c r="BO27" s="613">
        <v>100</v>
      </c>
      <c r="BP27" s="613"/>
      <c r="BQ27" s="613"/>
      <c r="BR27" s="613"/>
      <c r="BS27" s="614" t="s">
        <v>47</v>
      </c>
      <c r="BT27" s="614"/>
      <c r="BU27" s="614"/>
      <c r="BV27" s="614"/>
      <c r="BW27" s="614"/>
      <c r="BX27" s="614"/>
      <c r="BY27" s="614"/>
      <c r="BZ27" s="614"/>
      <c r="CA27" s="614"/>
      <c r="CB27" s="618"/>
      <c r="CD27" s="607" t="s">
        <v>214</v>
      </c>
      <c r="CE27" s="608"/>
      <c r="CF27" s="608"/>
      <c r="CG27" s="608"/>
      <c r="CH27" s="608"/>
      <c r="CI27" s="608"/>
      <c r="CJ27" s="608"/>
      <c r="CK27" s="608"/>
      <c r="CL27" s="608"/>
      <c r="CM27" s="608"/>
      <c r="CN27" s="608"/>
      <c r="CO27" s="608"/>
      <c r="CP27" s="608"/>
      <c r="CQ27" s="609"/>
      <c r="CR27" s="610">
        <v>4247856</v>
      </c>
      <c r="CS27" s="642"/>
      <c r="CT27" s="642"/>
      <c r="CU27" s="642"/>
      <c r="CV27" s="642"/>
      <c r="CW27" s="642"/>
      <c r="CX27" s="642"/>
      <c r="CY27" s="643"/>
      <c r="CZ27" s="615">
        <v>12.9</v>
      </c>
      <c r="DA27" s="640"/>
      <c r="DB27" s="640"/>
      <c r="DC27" s="644"/>
      <c r="DD27" s="619">
        <v>1593940</v>
      </c>
      <c r="DE27" s="642"/>
      <c r="DF27" s="642"/>
      <c r="DG27" s="642"/>
      <c r="DH27" s="642"/>
      <c r="DI27" s="642"/>
      <c r="DJ27" s="642"/>
      <c r="DK27" s="643"/>
      <c r="DL27" s="619">
        <v>1315157</v>
      </c>
      <c r="DM27" s="642"/>
      <c r="DN27" s="642"/>
      <c r="DO27" s="642"/>
      <c r="DP27" s="642"/>
      <c r="DQ27" s="642"/>
      <c r="DR27" s="642"/>
      <c r="DS27" s="642"/>
      <c r="DT27" s="642"/>
      <c r="DU27" s="642"/>
      <c r="DV27" s="643"/>
      <c r="DW27" s="615">
        <v>8</v>
      </c>
      <c r="DX27" s="640"/>
      <c r="DY27" s="640"/>
      <c r="DZ27" s="640"/>
      <c r="EA27" s="640"/>
      <c r="EB27" s="640"/>
      <c r="EC27" s="641"/>
    </row>
    <row r="28" spans="2:133" ht="11.25" customHeight="1" x14ac:dyDescent="0.2">
      <c r="B28" s="607" t="s">
        <v>215</v>
      </c>
      <c r="C28" s="608"/>
      <c r="D28" s="608"/>
      <c r="E28" s="608"/>
      <c r="F28" s="608"/>
      <c r="G28" s="608"/>
      <c r="H28" s="608"/>
      <c r="I28" s="608"/>
      <c r="J28" s="608"/>
      <c r="K28" s="608"/>
      <c r="L28" s="608"/>
      <c r="M28" s="608"/>
      <c r="N28" s="608"/>
      <c r="O28" s="608"/>
      <c r="P28" s="608"/>
      <c r="Q28" s="609"/>
      <c r="R28" s="610">
        <v>272067</v>
      </c>
      <c r="S28" s="611"/>
      <c r="T28" s="611"/>
      <c r="U28" s="611"/>
      <c r="V28" s="611"/>
      <c r="W28" s="611"/>
      <c r="X28" s="611"/>
      <c r="Y28" s="612"/>
      <c r="Z28" s="613">
        <v>0.8</v>
      </c>
      <c r="AA28" s="613"/>
      <c r="AB28" s="613"/>
      <c r="AC28" s="613"/>
      <c r="AD28" s="614">
        <v>76229</v>
      </c>
      <c r="AE28" s="614"/>
      <c r="AF28" s="614"/>
      <c r="AG28" s="614"/>
      <c r="AH28" s="614"/>
      <c r="AI28" s="614"/>
      <c r="AJ28" s="614"/>
      <c r="AK28" s="614"/>
      <c r="AL28" s="615">
        <v>0.5</v>
      </c>
      <c r="AM28" s="616"/>
      <c r="AN28" s="616"/>
      <c r="AO28" s="617"/>
      <c r="AP28" s="607"/>
      <c r="AQ28" s="608"/>
      <c r="AR28" s="608"/>
      <c r="AS28" s="608"/>
      <c r="AT28" s="608"/>
      <c r="AU28" s="608"/>
      <c r="AV28" s="608"/>
      <c r="AW28" s="608"/>
      <c r="AX28" s="608"/>
      <c r="AY28" s="608"/>
      <c r="AZ28" s="608"/>
      <c r="BA28" s="608"/>
      <c r="BB28" s="608"/>
      <c r="BC28" s="608"/>
      <c r="BD28" s="608"/>
      <c r="BE28" s="608"/>
      <c r="BF28" s="609"/>
      <c r="BG28" s="610"/>
      <c r="BH28" s="611"/>
      <c r="BI28" s="611"/>
      <c r="BJ28" s="611"/>
      <c r="BK28" s="611"/>
      <c r="BL28" s="611"/>
      <c r="BM28" s="611"/>
      <c r="BN28" s="612"/>
      <c r="BO28" s="613"/>
      <c r="BP28" s="613"/>
      <c r="BQ28" s="613"/>
      <c r="BR28" s="613"/>
      <c r="BS28" s="619"/>
      <c r="BT28" s="611"/>
      <c r="BU28" s="611"/>
      <c r="BV28" s="611"/>
      <c r="BW28" s="611"/>
      <c r="BX28" s="611"/>
      <c r="BY28" s="611"/>
      <c r="BZ28" s="611"/>
      <c r="CA28" s="611"/>
      <c r="CB28" s="620"/>
      <c r="CD28" s="607" t="s">
        <v>216</v>
      </c>
      <c r="CE28" s="608"/>
      <c r="CF28" s="608"/>
      <c r="CG28" s="608"/>
      <c r="CH28" s="608"/>
      <c r="CI28" s="608"/>
      <c r="CJ28" s="608"/>
      <c r="CK28" s="608"/>
      <c r="CL28" s="608"/>
      <c r="CM28" s="608"/>
      <c r="CN28" s="608"/>
      <c r="CO28" s="608"/>
      <c r="CP28" s="608"/>
      <c r="CQ28" s="609"/>
      <c r="CR28" s="610">
        <v>4162524</v>
      </c>
      <c r="CS28" s="611"/>
      <c r="CT28" s="611"/>
      <c r="CU28" s="611"/>
      <c r="CV28" s="611"/>
      <c r="CW28" s="611"/>
      <c r="CX28" s="611"/>
      <c r="CY28" s="612"/>
      <c r="CZ28" s="615">
        <v>12.6</v>
      </c>
      <c r="DA28" s="640"/>
      <c r="DB28" s="640"/>
      <c r="DC28" s="644"/>
      <c r="DD28" s="619">
        <v>4097388</v>
      </c>
      <c r="DE28" s="611"/>
      <c r="DF28" s="611"/>
      <c r="DG28" s="611"/>
      <c r="DH28" s="611"/>
      <c r="DI28" s="611"/>
      <c r="DJ28" s="611"/>
      <c r="DK28" s="612"/>
      <c r="DL28" s="619">
        <v>4097388</v>
      </c>
      <c r="DM28" s="611"/>
      <c r="DN28" s="611"/>
      <c r="DO28" s="611"/>
      <c r="DP28" s="611"/>
      <c r="DQ28" s="611"/>
      <c r="DR28" s="611"/>
      <c r="DS28" s="611"/>
      <c r="DT28" s="611"/>
      <c r="DU28" s="611"/>
      <c r="DV28" s="612"/>
      <c r="DW28" s="615">
        <v>25</v>
      </c>
      <c r="DX28" s="640"/>
      <c r="DY28" s="640"/>
      <c r="DZ28" s="640"/>
      <c r="EA28" s="640"/>
      <c r="EB28" s="640"/>
      <c r="EC28" s="641"/>
    </row>
    <row r="29" spans="2:133" ht="11.25" customHeight="1" x14ac:dyDescent="0.2">
      <c r="B29" s="607" t="s">
        <v>217</v>
      </c>
      <c r="C29" s="608"/>
      <c r="D29" s="608"/>
      <c r="E29" s="608"/>
      <c r="F29" s="608"/>
      <c r="G29" s="608"/>
      <c r="H29" s="608"/>
      <c r="I29" s="608"/>
      <c r="J29" s="608"/>
      <c r="K29" s="608"/>
      <c r="L29" s="608"/>
      <c r="M29" s="608"/>
      <c r="N29" s="608"/>
      <c r="O29" s="608"/>
      <c r="P29" s="608"/>
      <c r="Q29" s="609"/>
      <c r="R29" s="610">
        <v>81698</v>
      </c>
      <c r="S29" s="611"/>
      <c r="T29" s="611"/>
      <c r="U29" s="611"/>
      <c r="V29" s="611"/>
      <c r="W29" s="611"/>
      <c r="X29" s="611"/>
      <c r="Y29" s="612"/>
      <c r="Z29" s="613">
        <v>0.2</v>
      </c>
      <c r="AA29" s="613"/>
      <c r="AB29" s="613"/>
      <c r="AC29" s="613"/>
      <c r="AD29" s="614" t="s">
        <v>47</v>
      </c>
      <c r="AE29" s="614"/>
      <c r="AF29" s="614"/>
      <c r="AG29" s="614"/>
      <c r="AH29" s="614"/>
      <c r="AI29" s="614"/>
      <c r="AJ29" s="614"/>
      <c r="AK29" s="614"/>
      <c r="AL29" s="615" t="s">
        <v>47</v>
      </c>
      <c r="AM29" s="616"/>
      <c r="AN29" s="616"/>
      <c r="AO29" s="617"/>
      <c r="AP29" s="631"/>
      <c r="AQ29" s="632"/>
      <c r="AR29" s="632"/>
      <c r="AS29" s="632"/>
      <c r="AT29" s="632"/>
      <c r="AU29" s="632"/>
      <c r="AV29" s="632"/>
      <c r="AW29" s="632"/>
      <c r="AX29" s="632"/>
      <c r="AY29" s="632"/>
      <c r="AZ29" s="632"/>
      <c r="BA29" s="632"/>
      <c r="BB29" s="632"/>
      <c r="BC29" s="632"/>
      <c r="BD29" s="632"/>
      <c r="BE29" s="632"/>
      <c r="BF29" s="633"/>
      <c r="BG29" s="610"/>
      <c r="BH29" s="611"/>
      <c r="BI29" s="611"/>
      <c r="BJ29" s="611"/>
      <c r="BK29" s="611"/>
      <c r="BL29" s="611"/>
      <c r="BM29" s="611"/>
      <c r="BN29" s="612"/>
      <c r="BO29" s="613"/>
      <c r="BP29" s="613"/>
      <c r="BQ29" s="613"/>
      <c r="BR29" s="613"/>
      <c r="BS29" s="614"/>
      <c r="BT29" s="614"/>
      <c r="BU29" s="614"/>
      <c r="BV29" s="614"/>
      <c r="BW29" s="614"/>
      <c r="BX29" s="614"/>
      <c r="BY29" s="614"/>
      <c r="BZ29" s="614"/>
      <c r="CA29" s="614"/>
      <c r="CB29" s="618"/>
      <c r="CD29" s="646" t="s">
        <v>218</v>
      </c>
      <c r="CE29" s="647"/>
      <c r="CF29" s="607" t="s">
        <v>219</v>
      </c>
      <c r="CG29" s="608"/>
      <c r="CH29" s="608"/>
      <c r="CI29" s="608"/>
      <c r="CJ29" s="608"/>
      <c r="CK29" s="608"/>
      <c r="CL29" s="608"/>
      <c r="CM29" s="608"/>
      <c r="CN29" s="608"/>
      <c r="CO29" s="608"/>
      <c r="CP29" s="608"/>
      <c r="CQ29" s="609"/>
      <c r="CR29" s="610">
        <v>4161042</v>
      </c>
      <c r="CS29" s="642"/>
      <c r="CT29" s="642"/>
      <c r="CU29" s="642"/>
      <c r="CV29" s="642"/>
      <c r="CW29" s="642"/>
      <c r="CX29" s="642"/>
      <c r="CY29" s="643"/>
      <c r="CZ29" s="615">
        <v>12.6</v>
      </c>
      <c r="DA29" s="640"/>
      <c r="DB29" s="640"/>
      <c r="DC29" s="644"/>
      <c r="DD29" s="619">
        <v>4095906</v>
      </c>
      <c r="DE29" s="642"/>
      <c r="DF29" s="642"/>
      <c r="DG29" s="642"/>
      <c r="DH29" s="642"/>
      <c r="DI29" s="642"/>
      <c r="DJ29" s="642"/>
      <c r="DK29" s="643"/>
      <c r="DL29" s="619">
        <v>4095906</v>
      </c>
      <c r="DM29" s="642"/>
      <c r="DN29" s="642"/>
      <c r="DO29" s="642"/>
      <c r="DP29" s="642"/>
      <c r="DQ29" s="642"/>
      <c r="DR29" s="642"/>
      <c r="DS29" s="642"/>
      <c r="DT29" s="642"/>
      <c r="DU29" s="642"/>
      <c r="DV29" s="643"/>
      <c r="DW29" s="615">
        <v>25</v>
      </c>
      <c r="DX29" s="640"/>
      <c r="DY29" s="640"/>
      <c r="DZ29" s="640"/>
      <c r="EA29" s="640"/>
      <c r="EB29" s="640"/>
      <c r="EC29" s="641"/>
    </row>
    <row r="30" spans="2:133" ht="11.25" customHeight="1" x14ac:dyDescent="0.2">
      <c r="B30" s="607" t="s">
        <v>220</v>
      </c>
      <c r="C30" s="608"/>
      <c r="D30" s="608"/>
      <c r="E30" s="608"/>
      <c r="F30" s="608"/>
      <c r="G30" s="608"/>
      <c r="H30" s="608"/>
      <c r="I30" s="608"/>
      <c r="J30" s="608"/>
      <c r="K30" s="608"/>
      <c r="L30" s="608"/>
      <c r="M30" s="608"/>
      <c r="N30" s="608"/>
      <c r="O30" s="608"/>
      <c r="P30" s="608"/>
      <c r="Q30" s="609"/>
      <c r="R30" s="610">
        <v>4214190</v>
      </c>
      <c r="S30" s="611"/>
      <c r="T30" s="611"/>
      <c r="U30" s="611"/>
      <c r="V30" s="611"/>
      <c r="W30" s="611"/>
      <c r="X30" s="611"/>
      <c r="Y30" s="612"/>
      <c r="Z30" s="613">
        <v>12.2</v>
      </c>
      <c r="AA30" s="613"/>
      <c r="AB30" s="613"/>
      <c r="AC30" s="613"/>
      <c r="AD30" s="614" t="s">
        <v>47</v>
      </c>
      <c r="AE30" s="614"/>
      <c r="AF30" s="614"/>
      <c r="AG30" s="614"/>
      <c r="AH30" s="614"/>
      <c r="AI30" s="614"/>
      <c r="AJ30" s="614"/>
      <c r="AK30" s="614"/>
      <c r="AL30" s="615" t="s">
        <v>47</v>
      </c>
      <c r="AM30" s="616"/>
      <c r="AN30" s="616"/>
      <c r="AO30" s="617"/>
      <c r="AP30" s="592" t="s">
        <v>137</v>
      </c>
      <c r="AQ30" s="593"/>
      <c r="AR30" s="593"/>
      <c r="AS30" s="593"/>
      <c r="AT30" s="593"/>
      <c r="AU30" s="593"/>
      <c r="AV30" s="593"/>
      <c r="AW30" s="593"/>
      <c r="AX30" s="593"/>
      <c r="AY30" s="593"/>
      <c r="AZ30" s="593"/>
      <c r="BA30" s="593"/>
      <c r="BB30" s="593"/>
      <c r="BC30" s="593"/>
      <c r="BD30" s="593"/>
      <c r="BE30" s="593"/>
      <c r="BF30" s="594"/>
      <c r="BG30" s="592" t="s">
        <v>221</v>
      </c>
      <c r="BH30" s="652"/>
      <c r="BI30" s="652"/>
      <c r="BJ30" s="652"/>
      <c r="BK30" s="652"/>
      <c r="BL30" s="652"/>
      <c r="BM30" s="652"/>
      <c r="BN30" s="652"/>
      <c r="BO30" s="652"/>
      <c r="BP30" s="652"/>
      <c r="BQ30" s="653"/>
      <c r="BR30" s="592" t="s">
        <v>222</v>
      </c>
      <c r="BS30" s="652"/>
      <c r="BT30" s="652"/>
      <c r="BU30" s="652"/>
      <c r="BV30" s="652"/>
      <c r="BW30" s="652"/>
      <c r="BX30" s="652"/>
      <c r="BY30" s="652"/>
      <c r="BZ30" s="652"/>
      <c r="CA30" s="652"/>
      <c r="CB30" s="653"/>
      <c r="CD30" s="648"/>
      <c r="CE30" s="649"/>
      <c r="CF30" s="607" t="s">
        <v>223</v>
      </c>
      <c r="CG30" s="608"/>
      <c r="CH30" s="608"/>
      <c r="CI30" s="608"/>
      <c r="CJ30" s="608"/>
      <c r="CK30" s="608"/>
      <c r="CL30" s="608"/>
      <c r="CM30" s="608"/>
      <c r="CN30" s="608"/>
      <c r="CO30" s="608"/>
      <c r="CP30" s="608"/>
      <c r="CQ30" s="609"/>
      <c r="CR30" s="610">
        <v>4030905</v>
      </c>
      <c r="CS30" s="611"/>
      <c r="CT30" s="611"/>
      <c r="CU30" s="611"/>
      <c r="CV30" s="611"/>
      <c r="CW30" s="611"/>
      <c r="CX30" s="611"/>
      <c r="CY30" s="612"/>
      <c r="CZ30" s="615">
        <v>12.2</v>
      </c>
      <c r="DA30" s="640"/>
      <c r="DB30" s="640"/>
      <c r="DC30" s="644"/>
      <c r="DD30" s="619">
        <v>3973085</v>
      </c>
      <c r="DE30" s="611"/>
      <c r="DF30" s="611"/>
      <c r="DG30" s="611"/>
      <c r="DH30" s="611"/>
      <c r="DI30" s="611"/>
      <c r="DJ30" s="611"/>
      <c r="DK30" s="612"/>
      <c r="DL30" s="619">
        <v>3973085</v>
      </c>
      <c r="DM30" s="611"/>
      <c r="DN30" s="611"/>
      <c r="DO30" s="611"/>
      <c r="DP30" s="611"/>
      <c r="DQ30" s="611"/>
      <c r="DR30" s="611"/>
      <c r="DS30" s="611"/>
      <c r="DT30" s="611"/>
      <c r="DU30" s="611"/>
      <c r="DV30" s="612"/>
      <c r="DW30" s="615">
        <v>24.3</v>
      </c>
      <c r="DX30" s="640"/>
      <c r="DY30" s="640"/>
      <c r="DZ30" s="640"/>
      <c r="EA30" s="640"/>
      <c r="EB30" s="640"/>
      <c r="EC30" s="641"/>
    </row>
    <row r="31" spans="2:133" ht="11.25" customHeight="1" x14ac:dyDescent="0.2">
      <c r="B31" s="623" t="s">
        <v>224</v>
      </c>
      <c r="C31" s="624"/>
      <c r="D31" s="624"/>
      <c r="E31" s="624"/>
      <c r="F31" s="624"/>
      <c r="G31" s="624"/>
      <c r="H31" s="624"/>
      <c r="I31" s="624"/>
      <c r="J31" s="624"/>
      <c r="K31" s="624"/>
      <c r="L31" s="624"/>
      <c r="M31" s="624"/>
      <c r="N31" s="624"/>
      <c r="O31" s="624"/>
      <c r="P31" s="624"/>
      <c r="Q31" s="625"/>
      <c r="R31" s="610" t="s">
        <v>47</v>
      </c>
      <c r="S31" s="611"/>
      <c r="T31" s="611"/>
      <c r="U31" s="611"/>
      <c r="V31" s="611"/>
      <c r="W31" s="611"/>
      <c r="X31" s="611"/>
      <c r="Y31" s="612"/>
      <c r="Z31" s="613" t="s">
        <v>47</v>
      </c>
      <c r="AA31" s="613"/>
      <c r="AB31" s="613"/>
      <c r="AC31" s="613"/>
      <c r="AD31" s="614" t="s">
        <v>47</v>
      </c>
      <c r="AE31" s="614"/>
      <c r="AF31" s="614"/>
      <c r="AG31" s="614"/>
      <c r="AH31" s="614"/>
      <c r="AI31" s="614"/>
      <c r="AJ31" s="614"/>
      <c r="AK31" s="614"/>
      <c r="AL31" s="615" t="s">
        <v>47</v>
      </c>
      <c r="AM31" s="616"/>
      <c r="AN31" s="616"/>
      <c r="AO31" s="617"/>
      <c r="AP31" s="656" t="s">
        <v>225</v>
      </c>
      <c r="AQ31" s="657"/>
      <c r="AR31" s="657"/>
      <c r="AS31" s="657"/>
      <c r="AT31" s="662" t="s">
        <v>226</v>
      </c>
      <c r="AU31" s="200"/>
      <c r="AV31" s="200"/>
      <c r="AW31" s="200"/>
      <c r="AX31" s="596" t="s">
        <v>102</v>
      </c>
      <c r="AY31" s="597"/>
      <c r="AZ31" s="597"/>
      <c r="BA31" s="597"/>
      <c r="BB31" s="597"/>
      <c r="BC31" s="597"/>
      <c r="BD31" s="597"/>
      <c r="BE31" s="597"/>
      <c r="BF31" s="598"/>
      <c r="BG31" s="666">
        <v>99.3</v>
      </c>
      <c r="BH31" s="654"/>
      <c r="BI31" s="654"/>
      <c r="BJ31" s="654"/>
      <c r="BK31" s="654"/>
      <c r="BL31" s="654"/>
      <c r="BM31" s="605">
        <v>97.9</v>
      </c>
      <c r="BN31" s="654"/>
      <c r="BO31" s="654"/>
      <c r="BP31" s="654"/>
      <c r="BQ31" s="655"/>
      <c r="BR31" s="666">
        <v>99.1</v>
      </c>
      <c r="BS31" s="654"/>
      <c r="BT31" s="654"/>
      <c r="BU31" s="654"/>
      <c r="BV31" s="654"/>
      <c r="BW31" s="654"/>
      <c r="BX31" s="605">
        <v>98</v>
      </c>
      <c r="BY31" s="654"/>
      <c r="BZ31" s="654"/>
      <c r="CA31" s="654"/>
      <c r="CB31" s="655"/>
      <c r="CD31" s="648"/>
      <c r="CE31" s="649"/>
      <c r="CF31" s="607" t="s">
        <v>227</v>
      </c>
      <c r="CG31" s="608"/>
      <c r="CH31" s="608"/>
      <c r="CI31" s="608"/>
      <c r="CJ31" s="608"/>
      <c r="CK31" s="608"/>
      <c r="CL31" s="608"/>
      <c r="CM31" s="608"/>
      <c r="CN31" s="608"/>
      <c r="CO31" s="608"/>
      <c r="CP31" s="608"/>
      <c r="CQ31" s="609"/>
      <c r="CR31" s="610">
        <v>130137</v>
      </c>
      <c r="CS31" s="642"/>
      <c r="CT31" s="642"/>
      <c r="CU31" s="642"/>
      <c r="CV31" s="642"/>
      <c r="CW31" s="642"/>
      <c r="CX31" s="642"/>
      <c r="CY31" s="643"/>
      <c r="CZ31" s="615">
        <v>0.4</v>
      </c>
      <c r="DA31" s="640"/>
      <c r="DB31" s="640"/>
      <c r="DC31" s="644"/>
      <c r="DD31" s="619">
        <v>122821</v>
      </c>
      <c r="DE31" s="642"/>
      <c r="DF31" s="642"/>
      <c r="DG31" s="642"/>
      <c r="DH31" s="642"/>
      <c r="DI31" s="642"/>
      <c r="DJ31" s="642"/>
      <c r="DK31" s="643"/>
      <c r="DL31" s="619">
        <v>122821</v>
      </c>
      <c r="DM31" s="642"/>
      <c r="DN31" s="642"/>
      <c r="DO31" s="642"/>
      <c r="DP31" s="642"/>
      <c r="DQ31" s="642"/>
      <c r="DR31" s="642"/>
      <c r="DS31" s="642"/>
      <c r="DT31" s="642"/>
      <c r="DU31" s="642"/>
      <c r="DV31" s="643"/>
      <c r="DW31" s="615">
        <v>0.8</v>
      </c>
      <c r="DX31" s="640"/>
      <c r="DY31" s="640"/>
      <c r="DZ31" s="640"/>
      <c r="EA31" s="640"/>
      <c r="EB31" s="640"/>
      <c r="EC31" s="641"/>
    </row>
    <row r="32" spans="2:133" ht="11.25" customHeight="1" x14ac:dyDescent="0.2">
      <c r="B32" s="607" t="s">
        <v>228</v>
      </c>
      <c r="C32" s="608"/>
      <c r="D32" s="608"/>
      <c r="E32" s="608"/>
      <c r="F32" s="608"/>
      <c r="G32" s="608"/>
      <c r="H32" s="608"/>
      <c r="I32" s="608"/>
      <c r="J32" s="608"/>
      <c r="K32" s="608"/>
      <c r="L32" s="608"/>
      <c r="M32" s="608"/>
      <c r="N32" s="608"/>
      <c r="O32" s="608"/>
      <c r="P32" s="608"/>
      <c r="Q32" s="609"/>
      <c r="R32" s="610">
        <v>2193282</v>
      </c>
      <c r="S32" s="611"/>
      <c r="T32" s="611"/>
      <c r="U32" s="611"/>
      <c r="V32" s="611"/>
      <c r="W32" s="611"/>
      <c r="X32" s="611"/>
      <c r="Y32" s="612"/>
      <c r="Z32" s="613">
        <v>6.4</v>
      </c>
      <c r="AA32" s="613"/>
      <c r="AB32" s="613"/>
      <c r="AC32" s="613"/>
      <c r="AD32" s="614" t="s">
        <v>47</v>
      </c>
      <c r="AE32" s="614"/>
      <c r="AF32" s="614"/>
      <c r="AG32" s="614"/>
      <c r="AH32" s="614"/>
      <c r="AI32" s="614"/>
      <c r="AJ32" s="614"/>
      <c r="AK32" s="614"/>
      <c r="AL32" s="615" t="s">
        <v>47</v>
      </c>
      <c r="AM32" s="616"/>
      <c r="AN32" s="616"/>
      <c r="AO32" s="617"/>
      <c r="AP32" s="658"/>
      <c r="AQ32" s="659"/>
      <c r="AR32" s="659"/>
      <c r="AS32" s="659"/>
      <c r="AT32" s="663"/>
      <c r="AU32" s="196" t="s">
        <v>229</v>
      </c>
      <c r="AX32" s="607" t="s">
        <v>230</v>
      </c>
      <c r="AY32" s="608"/>
      <c r="AZ32" s="608"/>
      <c r="BA32" s="608"/>
      <c r="BB32" s="608"/>
      <c r="BC32" s="608"/>
      <c r="BD32" s="608"/>
      <c r="BE32" s="608"/>
      <c r="BF32" s="609"/>
      <c r="BG32" s="667">
        <v>99.2</v>
      </c>
      <c r="BH32" s="642"/>
      <c r="BI32" s="642"/>
      <c r="BJ32" s="642"/>
      <c r="BK32" s="642"/>
      <c r="BL32" s="642"/>
      <c r="BM32" s="616">
        <v>98</v>
      </c>
      <c r="BN32" s="642"/>
      <c r="BO32" s="642"/>
      <c r="BP32" s="642"/>
      <c r="BQ32" s="665"/>
      <c r="BR32" s="667">
        <v>98.8</v>
      </c>
      <c r="BS32" s="642"/>
      <c r="BT32" s="642"/>
      <c r="BU32" s="642"/>
      <c r="BV32" s="642"/>
      <c r="BW32" s="642"/>
      <c r="BX32" s="616">
        <v>98.2</v>
      </c>
      <c r="BY32" s="642"/>
      <c r="BZ32" s="642"/>
      <c r="CA32" s="642"/>
      <c r="CB32" s="665"/>
      <c r="CD32" s="650"/>
      <c r="CE32" s="651"/>
      <c r="CF32" s="607" t="s">
        <v>231</v>
      </c>
      <c r="CG32" s="608"/>
      <c r="CH32" s="608"/>
      <c r="CI32" s="608"/>
      <c r="CJ32" s="608"/>
      <c r="CK32" s="608"/>
      <c r="CL32" s="608"/>
      <c r="CM32" s="608"/>
      <c r="CN32" s="608"/>
      <c r="CO32" s="608"/>
      <c r="CP32" s="608"/>
      <c r="CQ32" s="609"/>
      <c r="CR32" s="610">
        <v>1482</v>
      </c>
      <c r="CS32" s="611"/>
      <c r="CT32" s="611"/>
      <c r="CU32" s="611"/>
      <c r="CV32" s="611"/>
      <c r="CW32" s="611"/>
      <c r="CX32" s="611"/>
      <c r="CY32" s="612"/>
      <c r="CZ32" s="615">
        <v>0</v>
      </c>
      <c r="DA32" s="640"/>
      <c r="DB32" s="640"/>
      <c r="DC32" s="644"/>
      <c r="DD32" s="619">
        <v>1482</v>
      </c>
      <c r="DE32" s="611"/>
      <c r="DF32" s="611"/>
      <c r="DG32" s="611"/>
      <c r="DH32" s="611"/>
      <c r="DI32" s="611"/>
      <c r="DJ32" s="611"/>
      <c r="DK32" s="612"/>
      <c r="DL32" s="619">
        <v>1482</v>
      </c>
      <c r="DM32" s="611"/>
      <c r="DN32" s="611"/>
      <c r="DO32" s="611"/>
      <c r="DP32" s="611"/>
      <c r="DQ32" s="611"/>
      <c r="DR32" s="611"/>
      <c r="DS32" s="611"/>
      <c r="DT32" s="611"/>
      <c r="DU32" s="611"/>
      <c r="DV32" s="612"/>
      <c r="DW32" s="615">
        <v>0</v>
      </c>
      <c r="DX32" s="640"/>
      <c r="DY32" s="640"/>
      <c r="DZ32" s="640"/>
      <c r="EA32" s="640"/>
      <c r="EB32" s="640"/>
      <c r="EC32" s="641"/>
    </row>
    <row r="33" spans="2:133" ht="11.25" customHeight="1" x14ac:dyDescent="0.2">
      <c r="B33" s="607" t="s">
        <v>232</v>
      </c>
      <c r="C33" s="608"/>
      <c r="D33" s="608"/>
      <c r="E33" s="608"/>
      <c r="F33" s="608"/>
      <c r="G33" s="608"/>
      <c r="H33" s="608"/>
      <c r="I33" s="608"/>
      <c r="J33" s="608"/>
      <c r="K33" s="608"/>
      <c r="L33" s="608"/>
      <c r="M33" s="608"/>
      <c r="N33" s="608"/>
      <c r="O33" s="608"/>
      <c r="P33" s="608"/>
      <c r="Q33" s="609"/>
      <c r="R33" s="610">
        <v>96909</v>
      </c>
      <c r="S33" s="611"/>
      <c r="T33" s="611"/>
      <c r="U33" s="611"/>
      <c r="V33" s="611"/>
      <c r="W33" s="611"/>
      <c r="X33" s="611"/>
      <c r="Y33" s="612"/>
      <c r="Z33" s="613">
        <v>0.3</v>
      </c>
      <c r="AA33" s="613"/>
      <c r="AB33" s="613"/>
      <c r="AC33" s="613"/>
      <c r="AD33" s="614" t="s">
        <v>47</v>
      </c>
      <c r="AE33" s="614"/>
      <c r="AF33" s="614"/>
      <c r="AG33" s="614"/>
      <c r="AH33" s="614"/>
      <c r="AI33" s="614"/>
      <c r="AJ33" s="614"/>
      <c r="AK33" s="614"/>
      <c r="AL33" s="615" t="s">
        <v>47</v>
      </c>
      <c r="AM33" s="616"/>
      <c r="AN33" s="616"/>
      <c r="AO33" s="617"/>
      <c r="AP33" s="660"/>
      <c r="AQ33" s="661"/>
      <c r="AR33" s="661"/>
      <c r="AS33" s="661"/>
      <c r="AT33" s="664"/>
      <c r="AU33" s="201"/>
      <c r="AV33" s="201"/>
      <c r="AW33" s="201"/>
      <c r="AX33" s="631" t="s">
        <v>233</v>
      </c>
      <c r="AY33" s="632"/>
      <c r="AZ33" s="632"/>
      <c r="BA33" s="632"/>
      <c r="BB33" s="632"/>
      <c r="BC33" s="632"/>
      <c r="BD33" s="632"/>
      <c r="BE33" s="632"/>
      <c r="BF33" s="633"/>
      <c r="BG33" s="668">
        <v>99.3</v>
      </c>
      <c r="BH33" s="669"/>
      <c r="BI33" s="669"/>
      <c r="BJ33" s="669"/>
      <c r="BK33" s="669"/>
      <c r="BL33" s="669"/>
      <c r="BM33" s="670">
        <v>97.7</v>
      </c>
      <c r="BN33" s="669"/>
      <c r="BO33" s="669"/>
      <c r="BP33" s="669"/>
      <c r="BQ33" s="671"/>
      <c r="BR33" s="668">
        <v>99.2</v>
      </c>
      <c r="BS33" s="669"/>
      <c r="BT33" s="669"/>
      <c r="BU33" s="669"/>
      <c r="BV33" s="669"/>
      <c r="BW33" s="669"/>
      <c r="BX33" s="670">
        <v>97.7</v>
      </c>
      <c r="BY33" s="669"/>
      <c r="BZ33" s="669"/>
      <c r="CA33" s="669"/>
      <c r="CB33" s="671"/>
      <c r="CD33" s="607" t="s">
        <v>234</v>
      </c>
      <c r="CE33" s="608"/>
      <c r="CF33" s="608"/>
      <c r="CG33" s="608"/>
      <c r="CH33" s="608"/>
      <c r="CI33" s="608"/>
      <c r="CJ33" s="608"/>
      <c r="CK33" s="608"/>
      <c r="CL33" s="608"/>
      <c r="CM33" s="608"/>
      <c r="CN33" s="608"/>
      <c r="CO33" s="608"/>
      <c r="CP33" s="608"/>
      <c r="CQ33" s="609"/>
      <c r="CR33" s="610">
        <v>13185403</v>
      </c>
      <c r="CS33" s="642"/>
      <c r="CT33" s="642"/>
      <c r="CU33" s="642"/>
      <c r="CV33" s="642"/>
      <c r="CW33" s="642"/>
      <c r="CX33" s="642"/>
      <c r="CY33" s="643"/>
      <c r="CZ33" s="615">
        <v>40</v>
      </c>
      <c r="DA33" s="640"/>
      <c r="DB33" s="640"/>
      <c r="DC33" s="644"/>
      <c r="DD33" s="619">
        <v>10255202</v>
      </c>
      <c r="DE33" s="642"/>
      <c r="DF33" s="642"/>
      <c r="DG33" s="642"/>
      <c r="DH33" s="642"/>
      <c r="DI33" s="642"/>
      <c r="DJ33" s="642"/>
      <c r="DK33" s="643"/>
      <c r="DL33" s="619">
        <v>5994090</v>
      </c>
      <c r="DM33" s="642"/>
      <c r="DN33" s="642"/>
      <c r="DO33" s="642"/>
      <c r="DP33" s="642"/>
      <c r="DQ33" s="642"/>
      <c r="DR33" s="642"/>
      <c r="DS33" s="642"/>
      <c r="DT33" s="642"/>
      <c r="DU33" s="642"/>
      <c r="DV33" s="643"/>
      <c r="DW33" s="615">
        <v>36.6</v>
      </c>
      <c r="DX33" s="640"/>
      <c r="DY33" s="640"/>
      <c r="DZ33" s="640"/>
      <c r="EA33" s="640"/>
      <c r="EB33" s="640"/>
      <c r="EC33" s="641"/>
    </row>
    <row r="34" spans="2:133" ht="11.25" customHeight="1" x14ac:dyDescent="0.2">
      <c r="B34" s="607" t="s">
        <v>235</v>
      </c>
      <c r="C34" s="608"/>
      <c r="D34" s="608"/>
      <c r="E34" s="608"/>
      <c r="F34" s="608"/>
      <c r="G34" s="608"/>
      <c r="H34" s="608"/>
      <c r="I34" s="608"/>
      <c r="J34" s="608"/>
      <c r="K34" s="608"/>
      <c r="L34" s="608"/>
      <c r="M34" s="608"/>
      <c r="N34" s="608"/>
      <c r="O34" s="608"/>
      <c r="P34" s="608"/>
      <c r="Q34" s="609"/>
      <c r="R34" s="610">
        <v>537958</v>
      </c>
      <c r="S34" s="611"/>
      <c r="T34" s="611"/>
      <c r="U34" s="611"/>
      <c r="V34" s="611"/>
      <c r="W34" s="611"/>
      <c r="X34" s="611"/>
      <c r="Y34" s="612"/>
      <c r="Z34" s="613">
        <v>1.6</v>
      </c>
      <c r="AA34" s="613"/>
      <c r="AB34" s="613"/>
      <c r="AC34" s="613"/>
      <c r="AD34" s="614" t="s">
        <v>47</v>
      </c>
      <c r="AE34" s="614"/>
      <c r="AF34" s="614"/>
      <c r="AG34" s="614"/>
      <c r="AH34" s="614"/>
      <c r="AI34" s="614"/>
      <c r="AJ34" s="614"/>
      <c r="AK34" s="614"/>
      <c r="AL34" s="615" t="s">
        <v>47</v>
      </c>
      <c r="AM34" s="616"/>
      <c r="AN34" s="616"/>
      <c r="AO34" s="617"/>
      <c r="AP34" s="204"/>
      <c r="AQ34" s="205"/>
      <c r="AS34" s="200"/>
      <c r="AT34" s="200"/>
      <c r="AU34" s="200"/>
      <c r="AV34" s="200"/>
      <c r="AW34" s="200"/>
      <c r="AX34" s="200"/>
      <c r="AY34" s="200"/>
      <c r="AZ34" s="200"/>
      <c r="BA34" s="200"/>
      <c r="BB34" s="200"/>
      <c r="BC34" s="200"/>
      <c r="BD34" s="200"/>
      <c r="BE34" s="200"/>
      <c r="BF34" s="200"/>
      <c r="BG34" s="205"/>
      <c r="BH34" s="205"/>
      <c r="BI34" s="205"/>
      <c r="BJ34" s="205"/>
      <c r="BK34" s="205"/>
      <c r="BL34" s="205"/>
      <c r="BM34" s="205"/>
      <c r="BN34" s="205"/>
      <c r="BO34" s="205"/>
      <c r="BP34" s="205"/>
      <c r="BQ34" s="205"/>
      <c r="BR34" s="205"/>
      <c r="BS34" s="205"/>
      <c r="BT34" s="205"/>
      <c r="BU34" s="205"/>
      <c r="BV34" s="205"/>
      <c r="BW34" s="205"/>
      <c r="BX34" s="205"/>
      <c r="BY34" s="205"/>
      <c r="BZ34" s="205"/>
      <c r="CA34" s="205"/>
      <c r="CB34" s="205"/>
      <c r="CD34" s="607" t="s">
        <v>236</v>
      </c>
      <c r="CE34" s="608"/>
      <c r="CF34" s="608"/>
      <c r="CG34" s="608"/>
      <c r="CH34" s="608"/>
      <c r="CI34" s="608"/>
      <c r="CJ34" s="608"/>
      <c r="CK34" s="608"/>
      <c r="CL34" s="608"/>
      <c r="CM34" s="608"/>
      <c r="CN34" s="608"/>
      <c r="CO34" s="608"/>
      <c r="CP34" s="608"/>
      <c r="CQ34" s="609"/>
      <c r="CR34" s="610">
        <v>3241599</v>
      </c>
      <c r="CS34" s="611"/>
      <c r="CT34" s="611"/>
      <c r="CU34" s="611"/>
      <c r="CV34" s="611"/>
      <c r="CW34" s="611"/>
      <c r="CX34" s="611"/>
      <c r="CY34" s="612"/>
      <c r="CZ34" s="615">
        <v>9.8000000000000007</v>
      </c>
      <c r="DA34" s="640"/>
      <c r="DB34" s="640"/>
      <c r="DC34" s="644"/>
      <c r="DD34" s="619">
        <v>2635381</v>
      </c>
      <c r="DE34" s="611"/>
      <c r="DF34" s="611"/>
      <c r="DG34" s="611"/>
      <c r="DH34" s="611"/>
      <c r="DI34" s="611"/>
      <c r="DJ34" s="611"/>
      <c r="DK34" s="612"/>
      <c r="DL34" s="619">
        <v>2298455</v>
      </c>
      <c r="DM34" s="611"/>
      <c r="DN34" s="611"/>
      <c r="DO34" s="611"/>
      <c r="DP34" s="611"/>
      <c r="DQ34" s="611"/>
      <c r="DR34" s="611"/>
      <c r="DS34" s="611"/>
      <c r="DT34" s="611"/>
      <c r="DU34" s="611"/>
      <c r="DV34" s="612"/>
      <c r="DW34" s="615">
        <v>14</v>
      </c>
      <c r="DX34" s="640"/>
      <c r="DY34" s="640"/>
      <c r="DZ34" s="640"/>
      <c r="EA34" s="640"/>
      <c r="EB34" s="640"/>
      <c r="EC34" s="641"/>
    </row>
    <row r="35" spans="2:133" ht="11.25" customHeight="1" x14ac:dyDescent="0.2">
      <c r="B35" s="607" t="s">
        <v>237</v>
      </c>
      <c r="C35" s="608"/>
      <c r="D35" s="608"/>
      <c r="E35" s="608"/>
      <c r="F35" s="608"/>
      <c r="G35" s="608"/>
      <c r="H35" s="608"/>
      <c r="I35" s="608"/>
      <c r="J35" s="608"/>
      <c r="K35" s="608"/>
      <c r="L35" s="608"/>
      <c r="M35" s="608"/>
      <c r="N35" s="608"/>
      <c r="O35" s="608"/>
      <c r="P35" s="608"/>
      <c r="Q35" s="609"/>
      <c r="R35" s="610">
        <v>3666029</v>
      </c>
      <c r="S35" s="611"/>
      <c r="T35" s="611"/>
      <c r="U35" s="611"/>
      <c r="V35" s="611"/>
      <c r="W35" s="611"/>
      <c r="X35" s="611"/>
      <c r="Y35" s="612"/>
      <c r="Z35" s="613">
        <v>10.6</v>
      </c>
      <c r="AA35" s="613"/>
      <c r="AB35" s="613"/>
      <c r="AC35" s="613"/>
      <c r="AD35" s="614" t="s">
        <v>47</v>
      </c>
      <c r="AE35" s="614"/>
      <c r="AF35" s="614"/>
      <c r="AG35" s="614"/>
      <c r="AH35" s="614"/>
      <c r="AI35" s="614"/>
      <c r="AJ35" s="614"/>
      <c r="AK35" s="614"/>
      <c r="AL35" s="615" t="s">
        <v>47</v>
      </c>
      <c r="AM35" s="616"/>
      <c r="AN35" s="616"/>
      <c r="AO35" s="617"/>
      <c r="AP35" s="206"/>
      <c r="AQ35" s="592" t="s">
        <v>238</v>
      </c>
      <c r="AR35" s="593"/>
      <c r="AS35" s="593"/>
      <c r="AT35" s="593"/>
      <c r="AU35" s="593"/>
      <c r="AV35" s="593"/>
      <c r="AW35" s="593"/>
      <c r="AX35" s="593"/>
      <c r="AY35" s="593"/>
      <c r="AZ35" s="593"/>
      <c r="BA35" s="593"/>
      <c r="BB35" s="593"/>
      <c r="BC35" s="593"/>
      <c r="BD35" s="593"/>
      <c r="BE35" s="593"/>
      <c r="BF35" s="594"/>
      <c r="BG35" s="592" t="s">
        <v>239</v>
      </c>
      <c r="BH35" s="593"/>
      <c r="BI35" s="593"/>
      <c r="BJ35" s="593"/>
      <c r="BK35" s="593"/>
      <c r="BL35" s="593"/>
      <c r="BM35" s="593"/>
      <c r="BN35" s="593"/>
      <c r="BO35" s="593"/>
      <c r="BP35" s="593"/>
      <c r="BQ35" s="593"/>
      <c r="BR35" s="593"/>
      <c r="BS35" s="593"/>
      <c r="BT35" s="593"/>
      <c r="BU35" s="593"/>
      <c r="BV35" s="593"/>
      <c r="BW35" s="593"/>
      <c r="BX35" s="593"/>
      <c r="BY35" s="593"/>
      <c r="BZ35" s="593"/>
      <c r="CA35" s="593"/>
      <c r="CB35" s="594"/>
      <c r="CD35" s="607" t="s">
        <v>240</v>
      </c>
      <c r="CE35" s="608"/>
      <c r="CF35" s="608"/>
      <c r="CG35" s="608"/>
      <c r="CH35" s="608"/>
      <c r="CI35" s="608"/>
      <c r="CJ35" s="608"/>
      <c r="CK35" s="608"/>
      <c r="CL35" s="608"/>
      <c r="CM35" s="608"/>
      <c r="CN35" s="608"/>
      <c r="CO35" s="608"/>
      <c r="CP35" s="608"/>
      <c r="CQ35" s="609"/>
      <c r="CR35" s="610">
        <v>186483</v>
      </c>
      <c r="CS35" s="642"/>
      <c r="CT35" s="642"/>
      <c r="CU35" s="642"/>
      <c r="CV35" s="642"/>
      <c r="CW35" s="642"/>
      <c r="CX35" s="642"/>
      <c r="CY35" s="643"/>
      <c r="CZ35" s="615">
        <v>0.6</v>
      </c>
      <c r="DA35" s="640"/>
      <c r="DB35" s="640"/>
      <c r="DC35" s="644"/>
      <c r="DD35" s="619">
        <v>63420</v>
      </c>
      <c r="DE35" s="642"/>
      <c r="DF35" s="642"/>
      <c r="DG35" s="642"/>
      <c r="DH35" s="642"/>
      <c r="DI35" s="642"/>
      <c r="DJ35" s="642"/>
      <c r="DK35" s="643"/>
      <c r="DL35" s="619">
        <v>45917</v>
      </c>
      <c r="DM35" s="642"/>
      <c r="DN35" s="642"/>
      <c r="DO35" s="642"/>
      <c r="DP35" s="642"/>
      <c r="DQ35" s="642"/>
      <c r="DR35" s="642"/>
      <c r="DS35" s="642"/>
      <c r="DT35" s="642"/>
      <c r="DU35" s="642"/>
      <c r="DV35" s="643"/>
      <c r="DW35" s="615">
        <v>0.3</v>
      </c>
      <c r="DX35" s="640"/>
      <c r="DY35" s="640"/>
      <c r="DZ35" s="640"/>
      <c r="EA35" s="640"/>
      <c r="EB35" s="640"/>
      <c r="EC35" s="641"/>
    </row>
    <row r="36" spans="2:133" ht="11.25" customHeight="1" x14ac:dyDescent="0.2">
      <c r="B36" s="607" t="s">
        <v>241</v>
      </c>
      <c r="C36" s="608"/>
      <c r="D36" s="608"/>
      <c r="E36" s="608"/>
      <c r="F36" s="608"/>
      <c r="G36" s="608"/>
      <c r="H36" s="608"/>
      <c r="I36" s="608"/>
      <c r="J36" s="608"/>
      <c r="K36" s="608"/>
      <c r="L36" s="608"/>
      <c r="M36" s="608"/>
      <c r="N36" s="608"/>
      <c r="O36" s="608"/>
      <c r="P36" s="608"/>
      <c r="Q36" s="609"/>
      <c r="R36" s="610">
        <v>1381848</v>
      </c>
      <c r="S36" s="611"/>
      <c r="T36" s="611"/>
      <c r="U36" s="611"/>
      <c r="V36" s="611"/>
      <c r="W36" s="611"/>
      <c r="X36" s="611"/>
      <c r="Y36" s="612"/>
      <c r="Z36" s="613">
        <v>4</v>
      </c>
      <c r="AA36" s="613"/>
      <c r="AB36" s="613"/>
      <c r="AC36" s="613"/>
      <c r="AD36" s="614" t="s">
        <v>47</v>
      </c>
      <c r="AE36" s="614"/>
      <c r="AF36" s="614"/>
      <c r="AG36" s="614"/>
      <c r="AH36" s="614"/>
      <c r="AI36" s="614"/>
      <c r="AJ36" s="614"/>
      <c r="AK36" s="614"/>
      <c r="AL36" s="615" t="s">
        <v>47</v>
      </c>
      <c r="AM36" s="616"/>
      <c r="AN36" s="616"/>
      <c r="AO36" s="617"/>
      <c r="AP36" s="206"/>
      <c r="AQ36" s="676" t="s">
        <v>242</v>
      </c>
      <c r="AR36" s="677"/>
      <c r="AS36" s="677"/>
      <c r="AT36" s="677"/>
      <c r="AU36" s="677"/>
      <c r="AV36" s="677"/>
      <c r="AW36" s="677"/>
      <c r="AX36" s="677"/>
      <c r="AY36" s="678"/>
      <c r="AZ36" s="599">
        <v>4484605</v>
      </c>
      <c r="BA36" s="600"/>
      <c r="BB36" s="600"/>
      <c r="BC36" s="600"/>
      <c r="BD36" s="600"/>
      <c r="BE36" s="600"/>
      <c r="BF36" s="672"/>
      <c r="BG36" s="596" t="s">
        <v>243</v>
      </c>
      <c r="BH36" s="597"/>
      <c r="BI36" s="597"/>
      <c r="BJ36" s="597"/>
      <c r="BK36" s="597"/>
      <c r="BL36" s="597"/>
      <c r="BM36" s="597"/>
      <c r="BN36" s="597"/>
      <c r="BO36" s="597"/>
      <c r="BP36" s="597"/>
      <c r="BQ36" s="597"/>
      <c r="BR36" s="597"/>
      <c r="BS36" s="597"/>
      <c r="BT36" s="597"/>
      <c r="BU36" s="598"/>
      <c r="BV36" s="599">
        <v>857</v>
      </c>
      <c r="BW36" s="600"/>
      <c r="BX36" s="600"/>
      <c r="BY36" s="600"/>
      <c r="BZ36" s="600"/>
      <c r="CA36" s="600"/>
      <c r="CB36" s="672"/>
      <c r="CD36" s="607" t="s">
        <v>244</v>
      </c>
      <c r="CE36" s="608"/>
      <c r="CF36" s="608"/>
      <c r="CG36" s="608"/>
      <c r="CH36" s="608"/>
      <c r="CI36" s="608"/>
      <c r="CJ36" s="608"/>
      <c r="CK36" s="608"/>
      <c r="CL36" s="608"/>
      <c r="CM36" s="608"/>
      <c r="CN36" s="608"/>
      <c r="CO36" s="608"/>
      <c r="CP36" s="608"/>
      <c r="CQ36" s="609"/>
      <c r="CR36" s="610">
        <v>5007015</v>
      </c>
      <c r="CS36" s="611"/>
      <c r="CT36" s="611"/>
      <c r="CU36" s="611"/>
      <c r="CV36" s="611"/>
      <c r="CW36" s="611"/>
      <c r="CX36" s="611"/>
      <c r="CY36" s="612"/>
      <c r="CZ36" s="615">
        <v>15.2</v>
      </c>
      <c r="DA36" s="640"/>
      <c r="DB36" s="640"/>
      <c r="DC36" s="644"/>
      <c r="DD36" s="619">
        <v>3891342</v>
      </c>
      <c r="DE36" s="611"/>
      <c r="DF36" s="611"/>
      <c r="DG36" s="611"/>
      <c r="DH36" s="611"/>
      <c r="DI36" s="611"/>
      <c r="DJ36" s="611"/>
      <c r="DK36" s="612"/>
      <c r="DL36" s="619">
        <v>1881721</v>
      </c>
      <c r="DM36" s="611"/>
      <c r="DN36" s="611"/>
      <c r="DO36" s="611"/>
      <c r="DP36" s="611"/>
      <c r="DQ36" s="611"/>
      <c r="DR36" s="611"/>
      <c r="DS36" s="611"/>
      <c r="DT36" s="611"/>
      <c r="DU36" s="611"/>
      <c r="DV36" s="612"/>
      <c r="DW36" s="615">
        <v>11.5</v>
      </c>
      <c r="DX36" s="640"/>
      <c r="DY36" s="640"/>
      <c r="DZ36" s="640"/>
      <c r="EA36" s="640"/>
      <c r="EB36" s="640"/>
      <c r="EC36" s="641"/>
    </row>
    <row r="37" spans="2:133" ht="11.25" customHeight="1" x14ac:dyDescent="0.2">
      <c r="B37" s="607" t="s">
        <v>245</v>
      </c>
      <c r="C37" s="608"/>
      <c r="D37" s="608"/>
      <c r="E37" s="608"/>
      <c r="F37" s="608"/>
      <c r="G37" s="608"/>
      <c r="H37" s="608"/>
      <c r="I37" s="608"/>
      <c r="J37" s="608"/>
      <c r="K37" s="608"/>
      <c r="L37" s="608"/>
      <c r="M37" s="608"/>
      <c r="N37" s="608"/>
      <c r="O37" s="608"/>
      <c r="P37" s="608"/>
      <c r="Q37" s="609"/>
      <c r="R37" s="610">
        <v>382134</v>
      </c>
      <c r="S37" s="611"/>
      <c r="T37" s="611"/>
      <c r="U37" s="611"/>
      <c r="V37" s="611"/>
      <c r="W37" s="611"/>
      <c r="X37" s="611"/>
      <c r="Y37" s="612"/>
      <c r="Z37" s="613">
        <v>1.1000000000000001</v>
      </c>
      <c r="AA37" s="613"/>
      <c r="AB37" s="613"/>
      <c r="AC37" s="613"/>
      <c r="AD37" s="614">
        <v>13283</v>
      </c>
      <c r="AE37" s="614"/>
      <c r="AF37" s="614"/>
      <c r="AG37" s="614"/>
      <c r="AH37" s="614"/>
      <c r="AI37" s="614"/>
      <c r="AJ37" s="614"/>
      <c r="AK37" s="614"/>
      <c r="AL37" s="615">
        <v>0.1</v>
      </c>
      <c r="AM37" s="616"/>
      <c r="AN37" s="616"/>
      <c r="AO37" s="617"/>
      <c r="AQ37" s="673" t="s">
        <v>246</v>
      </c>
      <c r="AR37" s="674"/>
      <c r="AS37" s="674"/>
      <c r="AT37" s="674"/>
      <c r="AU37" s="674"/>
      <c r="AV37" s="674"/>
      <c r="AW37" s="674"/>
      <c r="AX37" s="674"/>
      <c r="AY37" s="675"/>
      <c r="AZ37" s="610">
        <v>1415103</v>
      </c>
      <c r="BA37" s="611"/>
      <c r="BB37" s="611"/>
      <c r="BC37" s="611"/>
      <c r="BD37" s="642"/>
      <c r="BE37" s="642"/>
      <c r="BF37" s="665"/>
      <c r="BG37" s="607" t="s">
        <v>247</v>
      </c>
      <c r="BH37" s="608"/>
      <c r="BI37" s="608"/>
      <c r="BJ37" s="608"/>
      <c r="BK37" s="608"/>
      <c r="BL37" s="608"/>
      <c r="BM37" s="608"/>
      <c r="BN37" s="608"/>
      <c r="BO37" s="608"/>
      <c r="BP37" s="608"/>
      <c r="BQ37" s="608"/>
      <c r="BR37" s="608"/>
      <c r="BS37" s="608"/>
      <c r="BT37" s="608"/>
      <c r="BU37" s="609"/>
      <c r="BV37" s="610">
        <v>-103903</v>
      </c>
      <c r="BW37" s="611"/>
      <c r="BX37" s="611"/>
      <c r="BY37" s="611"/>
      <c r="BZ37" s="611"/>
      <c r="CA37" s="611"/>
      <c r="CB37" s="620"/>
      <c r="CD37" s="607" t="s">
        <v>248</v>
      </c>
      <c r="CE37" s="608"/>
      <c r="CF37" s="608"/>
      <c r="CG37" s="608"/>
      <c r="CH37" s="608"/>
      <c r="CI37" s="608"/>
      <c r="CJ37" s="608"/>
      <c r="CK37" s="608"/>
      <c r="CL37" s="608"/>
      <c r="CM37" s="608"/>
      <c r="CN37" s="608"/>
      <c r="CO37" s="608"/>
      <c r="CP37" s="608"/>
      <c r="CQ37" s="609"/>
      <c r="CR37" s="610">
        <v>237031</v>
      </c>
      <c r="CS37" s="642"/>
      <c r="CT37" s="642"/>
      <c r="CU37" s="642"/>
      <c r="CV37" s="642"/>
      <c r="CW37" s="642"/>
      <c r="CX37" s="642"/>
      <c r="CY37" s="643"/>
      <c r="CZ37" s="615">
        <v>0.7</v>
      </c>
      <c r="DA37" s="640"/>
      <c r="DB37" s="640"/>
      <c r="DC37" s="644"/>
      <c r="DD37" s="619">
        <v>233531</v>
      </c>
      <c r="DE37" s="642"/>
      <c r="DF37" s="642"/>
      <c r="DG37" s="642"/>
      <c r="DH37" s="642"/>
      <c r="DI37" s="642"/>
      <c r="DJ37" s="642"/>
      <c r="DK37" s="643"/>
      <c r="DL37" s="619">
        <v>233531</v>
      </c>
      <c r="DM37" s="642"/>
      <c r="DN37" s="642"/>
      <c r="DO37" s="642"/>
      <c r="DP37" s="642"/>
      <c r="DQ37" s="642"/>
      <c r="DR37" s="642"/>
      <c r="DS37" s="642"/>
      <c r="DT37" s="642"/>
      <c r="DU37" s="642"/>
      <c r="DV37" s="643"/>
      <c r="DW37" s="615">
        <v>1.4</v>
      </c>
      <c r="DX37" s="640"/>
      <c r="DY37" s="640"/>
      <c r="DZ37" s="640"/>
      <c r="EA37" s="640"/>
      <c r="EB37" s="640"/>
      <c r="EC37" s="641"/>
    </row>
    <row r="38" spans="2:133" ht="11.25" customHeight="1" x14ac:dyDescent="0.2">
      <c r="B38" s="607" t="s">
        <v>249</v>
      </c>
      <c r="C38" s="608"/>
      <c r="D38" s="608"/>
      <c r="E38" s="608"/>
      <c r="F38" s="608"/>
      <c r="G38" s="608"/>
      <c r="H38" s="608"/>
      <c r="I38" s="608"/>
      <c r="J38" s="608"/>
      <c r="K38" s="608"/>
      <c r="L38" s="608"/>
      <c r="M38" s="608"/>
      <c r="N38" s="608"/>
      <c r="O38" s="608"/>
      <c r="P38" s="608"/>
      <c r="Q38" s="609"/>
      <c r="R38" s="610">
        <v>3636292</v>
      </c>
      <c r="S38" s="611"/>
      <c r="T38" s="611"/>
      <c r="U38" s="611"/>
      <c r="V38" s="611"/>
      <c r="W38" s="611"/>
      <c r="X38" s="611"/>
      <c r="Y38" s="612"/>
      <c r="Z38" s="613">
        <v>10.5</v>
      </c>
      <c r="AA38" s="613"/>
      <c r="AB38" s="613"/>
      <c r="AC38" s="613"/>
      <c r="AD38" s="614" t="s">
        <v>47</v>
      </c>
      <c r="AE38" s="614"/>
      <c r="AF38" s="614"/>
      <c r="AG38" s="614"/>
      <c r="AH38" s="614"/>
      <c r="AI38" s="614"/>
      <c r="AJ38" s="614"/>
      <c r="AK38" s="614"/>
      <c r="AL38" s="615" t="s">
        <v>47</v>
      </c>
      <c r="AM38" s="616"/>
      <c r="AN38" s="616"/>
      <c r="AO38" s="617"/>
      <c r="AQ38" s="673" t="s">
        <v>250</v>
      </c>
      <c r="AR38" s="674"/>
      <c r="AS38" s="674"/>
      <c r="AT38" s="674"/>
      <c r="AU38" s="674"/>
      <c r="AV38" s="674"/>
      <c r="AW38" s="674"/>
      <c r="AX38" s="674"/>
      <c r="AY38" s="675"/>
      <c r="AZ38" s="610">
        <v>537598</v>
      </c>
      <c r="BA38" s="611"/>
      <c r="BB38" s="611"/>
      <c r="BC38" s="611"/>
      <c r="BD38" s="642"/>
      <c r="BE38" s="642"/>
      <c r="BF38" s="665"/>
      <c r="BG38" s="607" t="s">
        <v>251</v>
      </c>
      <c r="BH38" s="608"/>
      <c r="BI38" s="608"/>
      <c r="BJ38" s="608"/>
      <c r="BK38" s="608"/>
      <c r="BL38" s="608"/>
      <c r="BM38" s="608"/>
      <c r="BN38" s="608"/>
      <c r="BO38" s="608"/>
      <c r="BP38" s="608"/>
      <c r="BQ38" s="608"/>
      <c r="BR38" s="608"/>
      <c r="BS38" s="608"/>
      <c r="BT38" s="608"/>
      <c r="BU38" s="609"/>
      <c r="BV38" s="610">
        <v>5187</v>
      </c>
      <c r="BW38" s="611"/>
      <c r="BX38" s="611"/>
      <c r="BY38" s="611"/>
      <c r="BZ38" s="611"/>
      <c r="CA38" s="611"/>
      <c r="CB38" s="620"/>
      <c r="CD38" s="607" t="s">
        <v>252</v>
      </c>
      <c r="CE38" s="608"/>
      <c r="CF38" s="608"/>
      <c r="CG38" s="608"/>
      <c r="CH38" s="608"/>
      <c r="CI38" s="608"/>
      <c r="CJ38" s="608"/>
      <c r="CK38" s="608"/>
      <c r="CL38" s="608"/>
      <c r="CM38" s="608"/>
      <c r="CN38" s="608"/>
      <c r="CO38" s="608"/>
      <c r="CP38" s="608"/>
      <c r="CQ38" s="609"/>
      <c r="CR38" s="610">
        <v>2231303</v>
      </c>
      <c r="CS38" s="611"/>
      <c r="CT38" s="611"/>
      <c r="CU38" s="611"/>
      <c r="CV38" s="611"/>
      <c r="CW38" s="611"/>
      <c r="CX38" s="611"/>
      <c r="CY38" s="612"/>
      <c r="CZ38" s="615">
        <v>6.8</v>
      </c>
      <c r="DA38" s="640"/>
      <c r="DB38" s="640"/>
      <c r="DC38" s="644"/>
      <c r="DD38" s="619">
        <v>1811201</v>
      </c>
      <c r="DE38" s="611"/>
      <c r="DF38" s="611"/>
      <c r="DG38" s="611"/>
      <c r="DH38" s="611"/>
      <c r="DI38" s="611"/>
      <c r="DJ38" s="611"/>
      <c r="DK38" s="612"/>
      <c r="DL38" s="619">
        <v>1767997</v>
      </c>
      <c r="DM38" s="611"/>
      <c r="DN38" s="611"/>
      <c r="DO38" s="611"/>
      <c r="DP38" s="611"/>
      <c r="DQ38" s="611"/>
      <c r="DR38" s="611"/>
      <c r="DS38" s="611"/>
      <c r="DT38" s="611"/>
      <c r="DU38" s="611"/>
      <c r="DV38" s="612"/>
      <c r="DW38" s="615">
        <v>10.8</v>
      </c>
      <c r="DX38" s="640"/>
      <c r="DY38" s="640"/>
      <c r="DZ38" s="640"/>
      <c r="EA38" s="640"/>
      <c r="EB38" s="640"/>
      <c r="EC38" s="641"/>
    </row>
    <row r="39" spans="2:133" ht="11.25" customHeight="1" x14ac:dyDescent="0.2">
      <c r="B39" s="607" t="s">
        <v>253</v>
      </c>
      <c r="C39" s="608"/>
      <c r="D39" s="608"/>
      <c r="E39" s="608"/>
      <c r="F39" s="608"/>
      <c r="G39" s="608"/>
      <c r="H39" s="608"/>
      <c r="I39" s="608"/>
      <c r="J39" s="608"/>
      <c r="K39" s="608"/>
      <c r="L39" s="608"/>
      <c r="M39" s="608"/>
      <c r="N39" s="608"/>
      <c r="O39" s="608"/>
      <c r="P39" s="608"/>
      <c r="Q39" s="609"/>
      <c r="R39" s="610" t="s">
        <v>47</v>
      </c>
      <c r="S39" s="611"/>
      <c r="T39" s="611"/>
      <c r="U39" s="611"/>
      <c r="V39" s="611"/>
      <c r="W39" s="611"/>
      <c r="X39" s="611"/>
      <c r="Y39" s="612"/>
      <c r="Z39" s="613" t="s">
        <v>47</v>
      </c>
      <c r="AA39" s="613"/>
      <c r="AB39" s="613"/>
      <c r="AC39" s="613"/>
      <c r="AD39" s="614" t="s">
        <v>47</v>
      </c>
      <c r="AE39" s="614"/>
      <c r="AF39" s="614"/>
      <c r="AG39" s="614"/>
      <c r="AH39" s="614"/>
      <c r="AI39" s="614"/>
      <c r="AJ39" s="614"/>
      <c r="AK39" s="614"/>
      <c r="AL39" s="615" t="s">
        <v>47</v>
      </c>
      <c r="AM39" s="616"/>
      <c r="AN39" s="616"/>
      <c r="AO39" s="617"/>
      <c r="AQ39" s="673" t="s">
        <v>254</v>
      </c>
      <c r="AR39" s="674"/>
      <c r="AS39" s="674"/>
      <c r="AT39" s="674"/>
      <c r="AU39" s="674"/>
      <c r="AV39" s="674"/>
      <c r="AW39" s="674"/>
      <c r="AX39" s="674"/>
      <c r="AY39" s="675"/>
      <c r="AZ39" s="610">
        <v>222737</v>
      </c>
      <c r="BA39" s="611"/>
      <c r="BB39" s="611"/>
      <c r="BC39" s="611"/>
      <c r="BD39" s="642"/>
      <c r="BE39" s="642"/>
      <c r="BF39" s="665"/>
      <c r="BG39" s="607" t="s">
        <v>255</v>
      </c>
      <c r="BH39" s="608"/>
      <c r="BI39" s="608"/>
      <c r="BJ39" s="608"/>
      <c r="BK39" s="608"/>
      <c r="BL39" s="608"/>
      <c r="BM39" s="608"/>
      <c r="BN39" s="608"/>
      <c r="BO39" s="608"/>
      <c r="BP39" s="608"/>
      <c r="BQ39" s="608"/>
      <c r="BR39" s="608"/>
      <c r="BS39" s="608"/>
      <c r="BT39" s="608"/>
      <c r="BU39" s="609"/>
      <c r="BV39" s="610">
        <v>7603</v>
      </c>
      <c r="BW39" s="611"/>
      <c r="BX39" s="611"/>
      <c r="BY39" s="611"/>
      <c r="BZ39" s="611"/>
      <c r="CA39" s="611"/>
      <c r="CB39" s="620"/>
      <c r="CD39" s="607" t="s">
        <v>256</v>
      </c>
      <c r="CE39" s="608"/>
      <c r="CF39" s="608"/>
      <c r="CG39" s="608"/>
      <c r="CH39" s="608"/>
      <c r="CI39" s="608"/>
      <c r="CJ39" s="608"/>
      <c r="CK39" s="608"/>
      <c r="CL39" s="608"/>
      <c r="CM39" s="608"/>
      <c r="CN39" s="608"/>
      <c r="CO39" s="608"/>
      <c r="CP39" s="608"/>
      <c r="CQ39" s="609"/>
      <c r="CR39" s="610">
        <v>2195113</v>
      </c>
      <c r="CS39" s="642"/>
      <c r="CT39" s="642"/>
      <c r="CU39" s="642"/>
      <c r="CV39" s="642"/>
      <c r="CW39" s="642"/>
      <c r="CX39" s="642"/>
      <c r="CY39" s="643"/>
      <c r="CZ39" s="615">
        <v>6.7</v>
      </c>
      <c r="DA39" s="640"/>
      <c r="DB39" s="640"/>
      <c r="DC39" s="644"/>
      <c r="DD39" s="619">
        <v>1638017</v>
      </c>
      <c r="DE39" s="642"/>
      <c r="DF39" s="642"/>
      <c r="DG39" s="642"/>
      <c r="DH39" s="642"/>
      <c r="DI39" s="642"/>
      <c r="DJ39" s="642"/>
      <c r="DK39" s="643"/>
      <c r="DL39" s="619" t="s">
        <v>47</v>
      </c>
      <c r="DM39" s="642"/>
      <c r="DN39" s="642"/>
      <c r="DO39" s="642"/>
      <c r="DP39" s="642"/>
      <c r="DQ39" s="642"/>
      <c r="DR39" s="642"/>
      <c r="DS39" s="642"/>
      <c r="DT39" s="642"/>
      <c r="DU39" s="642"/>
      <c r="DV39" s="643"/>
      <c r="DW39" s="615" t="s">
        <v>47</v>
      </c>
      <c r="DX39" s="640"/>
      <c r="DY39" s="640"/>
      <c r="DZ39" s="640"/>
      <c r="EA39" s="640"/>
      <c r="EB39" s="640"/>
      <c r="EC39" s="641"/>
    </row>
    <row r="40" spans="2:133" ht="11.25" customHeight="1" x14ac:dyDescent="0.2">
      <c r="B40" s="607" t="s">
        <v>257</v>
      </c>
      <c r="C40" s="608"/>
      <c r="D40" s="608"/>
      <c r="E40" s="608"/>
      <c r="F40" s="608"/>
      <c r="G40" s="608"/>
      <c r="H40" s="608"/>
      <c r="I40" s="608"/>
      <c r="J40" s="608"/>
      <c r="K40" s="608"/>
      <c r="L40" s="608"/>
      <c r="M40" s="608"/>
      <c r="N40" s="608"/>
      <c r="O40" s="608"/>
      <c r="P40" s="608"/>
      <c r="Q40" s="609"/>
      <c r="R40" s="610">
        <v>31892</v>
      </c>
      <c r="S40" s="611"/>
      <c r="T40" s="611"/>
      <c r="U40" s="611"/>
      <c r="V40" s="611"/>
      <c r="W40" s="611"/>
      <c r="X40" s="611"/>
      <c r="Y40" s="612"/>
      <c r="Z40" s="613">
        <v>0.1</v>
      </c>
      <c r="AA40" s="613"/>
      <c r="AB40" s="613"/>
      <c r="AC40" s="613"/>
      <c r="AD40" s="614" t="s">
        <v>47</v>
      </c>
      <c r="AE40" s="614"/>
      <c r="AF40" s="614"/>
      <c r="AG40" s="614"/>
      <c r="AH40" s="614"/>
      <c r="AI40" s="614"/>
      <c r="AJ40" s="614"/>
      <c r="AK40" s="614"/>
      <c r="AL40" s="615" t="s">
        <v>47</v>
      </c>
      <c r="AM40" s="616"/>
      <c r="AN40" s="616"/>
      <c r="AO40" s="617"/>
      <c r="AQ40" s="673" t="s">
        <v>258</v>
      </c>
      <c r="AR40" s="674"/>
      <c r="AS40" s="674"/>
      <c r="AT40" s="674"/>
      <c r="AU40" s="674"/>
      <c r="AV40" s="674"/>
      <c r="AW40" s="674"/>
      <c r="AX40" s="674"/>
      <c r="AY40" s="675"/>
      <c r="AZ40" s="610">
        <v>39862</v>
      </c>
      <c r="BA40" s="611"/>
      <c r="BB40" s="611"/>
      <c r="BC40" s="611"/>
      <c r="BD40" s="642"/>
      <c r="BE40" s="642"/>
      <c r="BF40" s="665"/>
      <c r="BG40" s="658" t="s">
        <v>259</v>
      </c>
      <c r="BH40" s="659"/>
      <c r="BI40" s="659"/>
      <c r="BJ40" s="659"/>
      <c r="BK40" s="659"/>
      <c r="BL40" s="202"/>
      <c r="BM40" s="608" t="s">
        <v>260</v>
      </c>
      <c r="BN40" s="608"/>
      <c r="BO40" s="608"/>
      <c r="BP40" s="608"/>
      <c r="BQ40" s="608"/>
      <c r="BR40" s="608"/>
      <c r="BS40" s="608"/>
      <c r="BT40" s="608"/>
      <c r="BU40" s="609"/>
      <c r="BV40" s="610">
        <v>92</v>
      </c>
      <c r="BW40" s="611"/>
      <c r="BX40" s="611"/>
      <c r="BY40" s="611"/>
      <c r="BZ40" s="611"/>
      <c r="CA40" s="611"/>
      <c r="CB40" s="620"/>
      <c r="CD40" s="607" t="s">
        <v>261</v>
      </c>
      <c r="CE40" s="608"/>
      <c r="CF40" s="608"/>
      <c r="CG40" s="608"/>
      <c r="CH40" s="608"/>
      <c r="CI40" s="608"/>
      <c r="CJ40" s="608"/>
      <c r="CK40" s="608"/>
      <c r="CL40" s="608"/>
      <c r="CM40" s="608"/>
      <c r="CN40" s="608"/>
      <c r="CO40" s="608"/>
      <c r="CP40" s="608"/>
      <c r="CQ40" s="609"/>
      <c r="CR40" s="610">
        <v>323890</v>
      </c>
      <c r="CS40" s="611"/>
      <c r="CT40" s="611"/>
      <c r="CU40" s="611"/>
      <c r="CV40" s="611"/>
      <c r="CW40" s="611"/>
      <c r="CX40" s="611"/>
      <c r="CY40" s="612"/>
      <c r="CZ40" s="615">
        <v>1</v>
      </c>
      <c r="DA40" s="640"/>
      <c r="DB40" s="640"/>
      <c r="DC40" s="644"/>
      <c r="DD40" s="619">
        <v>215841</v>
      </c>
      <c r="DE40" s="611"/>
      <c r="DF40" s="611"/>
      <c r="DG40" s="611"/>
      <c r="DH40" s="611"/>
      <c r="DI40" s="611"/>
      <c r="DJ40" s="611"/>
      <c r="DK40" s="612"/>
      <c r="DL40" s="619" t="s">
        <v>47</v>
      </c>
      <c r="DM40" s="611"/>
      <c r="DN40" s="611"/>
      <c r="DO40" s="611"/>
      <c r="DP40" s="611"/>
      <c r="DQ40" s="611"/>
      <c r="DR40" s="611"/>
      <c r="DS40" s="611"/>
      <c r="DT40" s="611"/>
      <c r="DU40" s="611"/>
      <c r="DV40" s="612"/>
      <c r="DW40" s="615" t="s">
        <v>47</v>
      </c>
      <c r="DX40" s="640"/>
      <c r="DY40" s="640"/>
      <c r="DZ40" s="640"/>
      <c r="EA40" s="640"/>
      <c r="EB40" s="640"/>
      <c r="EC40" s="641"/>
    </row>
    <row r="41" spans="2:133" ht="11.25" customHeight="1" x14ac:dyDescent="0.2">
      <c r="B41" s="631" t="s">
        <v>262</v>
      </c>
      <c r="C41" s="632"/>
      <c r="D41" s="632"/>
      <c r="E41" s="632"/>
      <c r="F41" s="632"/>
      <c r="G41" s="632"/>
      <c r="H41" s="632"/>
      <c r="I41" s="632"/>
      <c r="J41" s="632"/>
      <c r="K41" s="632"/>
      <c r="L41" s="632"/>
      <c r="M41" s="632"/>
      <c r="N41" s="632"/>
      <c r="O41" s="632"/>
      <c r="P41" s="632"/>
      <c r="Q41" s="633"/>
      <c r="R41" s="682">
        <v>34487498</v>
      </c>
      <c r="S41" s="683"/>
      <c r="T41" s="683"/>
      <c r="U41" s="683"/>
      <c r="V41" s="683"/>
      <c r="W41" s="683"/>
      <c r="X41" s="683"/>
      <c r="Y41" s="687"/>
      <c r="Z41" s="688">
        <v>100</v>
      </c>
      <c r="AA41" s="688"/>
      <c r="AB41" s="688"/>
      <c r="AC41" s="688"/>
      <c r="AD41" s="689">
        <v>16339170</v>
      </c>
      <c r="AE41" s="689"/>
      <c r="AF41" s="689"/>
      <c r="AG41" s="689"/>
      <c r="AH41" s="689"/>
      <c r="AI41" s="689"/>
      <c r="AJ41" s="689"/>
      <c r="AK41" s="689"/>
      <c r="AL41" s="690">
        <v>100</v>
      </c>
      <c r="AM41" s="670"/>
      <c r="AN41" s="670"/>
      <c r="AO41" s="691"/>
      <c r="AQ41" s="673" t="s">
        <v>263</v>
      </c>
      <c r="AR41" s="674"/>
      <c r="AS41" s="674"/>
      <c r="AT41" s="674"/>
      <c r="AU41" s="674"/>
      <c r="AV41" s="674"/>
      <c r="AW41" s="674"/>
      <c r="AX41" s="674"/>
      <c r="AY41" s="675"/>
      <c r="AZ41" s="610">
        <v>398510</v>
      </c>
      <c r="BA41" s="611"/>
      <c r="BB41" s="611"/>
      <c r="BC41" s="611"/>
      <c r="BD41" s="642"/>
      <c r="BE41" s="642"/>
      <c r="BF41" s="665"/>
      <c r="BG41" s="658"/>
      <c r="BH41" s="659"/>
      <c r="BI41" s="659"/>
      <c r="BJ41" s="659"/>
      <c r="BK41" s="659"/>
      <c r="BL41" s="202"/>
      <c r="BM41" s="608" t="s">
        <v>264</v>
      </c>
      <c r="BN41" s="608"/>
      <c r="BO41" s="608"/>
      <c r="BP41" s="608"/>
      <c r="BQ41" s="608"/>
      <c r="BR41" s="608"/>
      <c r="BS41" s="608"/>
      <c r="BT41" s="608"/>
      <c r="BU41" s="609"/>
      <c r="BV41" s="610" t="s">
        <v>47</v>
      </c>
      <c r="BW41" s="611"/>
      <c r="BX41" s="611"/>
      <c r="BY41" s="611"/>
      <c r="BZ41" s="611"/>
      <c r="CA41" s="611"/>
      <c r="CB41" s="620"/>
      <c r="CD41" s="607" t="s">
        <v>265</v>
      </c>
      <c r="CE41" s="608"/>
      <c r="CF41" s="608"/>
      <c r="CG41" s="608"/>
      <c r="CH41" s="608"/>
      <c r="CI41" s="608"/>
      <c r="CJ41" s="608"/>
      <c r="CK41" s="608"/>
      <c r="CL41" s="608"/>
      <c r="CM41" s="608"/>
      <c r="CN41" s="608"/>
      <c r="CO41" s="608"/>
      <c r="CP41" s="608"/>
      <c r="CQ41" s="609"/>
      <c r="CR41" s="610" t="s">
        <v>47</v>
      </c>
      <c r="CS41" s="642"/>
      <c r="CT41" s="642"/>
      <c r="CU41" s="642"/>
      <c r="CV41" s="642"/>
      <c r="CW41" s="642"/>
      <c r="CX41" s="642"/>
      <c r="CY41" s="643"/>
      <c r="CZ41" s="615" t="s">
        <v>47</v>
      </c>
      <c r="DA41" s="640"/>
      <c r="DB41" s="640"/>
      <c r="DC41" s="644"/>
      <c r="DD41" s="619" t="s">
        <v>47</v>
      </c>
      <c r="DE41" s="642"/>
      <c r="DF41" s="642"/>
      <c r="DG41" s="642"/>
      <c r="DH41" s="642"/>
      <c r="DI41" s="642"/>
      <c r="DJ41" s="642"/>
      <c r="DK41" s="643"/>
      <c r="DL41" s="693"/>
      <c r="DM41" s="694"/>
      <c r="DN41" s="694"/>
      <c r="DO41" s="694"/>
      <c r="DP41" s="694"/>
      <c r="DQ41" s="694"/>
      <c r="DR41" s="694"/>
      <c r="DS41" s="694"/>
      <c r="DT41" s="694"/>
      <c r="DU41" s="694"/>
      <c r="DV41" s="695"/>
      <c r="DW41" s="684"/>
      <c r="DX41" s="685"/>
      <c r="DY41" s="685"/>
      <c r="DZ41" s="685"/>
      <c r="EA41" s="685"/>
      <c r="EB41" s="685"/>
      <c r="EC41" s="686"/>
    </row>
    <row r="42" spans="2:133" ht="11.25" customHeight="1" x14ac:dyDescent="0.2">
      <c r="AQ42" s="679" t="s">
        <v>266</v>
      </c>
      <c r="AR42" s="680"/>
      <c r="AS42" s="680"/>
      <c r="AT42" s="680"/>
      <c r="AU42" s="680"/>
      <c r="AV42" s="680"/>
      <c r="AW42" s="680"/>
      <c r="AX42" s="680"/>
      <c r="AY42" s="681"/>
      <c r="AZ42" s="682">
        <v>1870795</v>
      </c>
      <c r="BA42" s="683"/>
      <c r="BB42" s="683"/>
      <c r="BC42" s="683"/>
      <c r="BD42" s="669"/>
      <c r="BE42" s="669"/>
      <c r="BF42" s="671"/>
      <c r="BG42" s="660"/>
      <c r="BH42" s="661"/>
      <c r="BI42" s="661"/>
      <c r="BJ42" s="661"/>
      <c r="BK42" s="661"/>
      <c r="BL42" s="203"/>
      <c r="BM42" s="632" t="s">
        <v>267</v>
      </c>
      <c r="BN42" s="632"/>
      <c r="BO42" s="632"/>
      <c r="BP42" s="632"/>
      <c r="BQ42" s="632"/>
      <c r="BR42" s="632"/>
      <c r="BS42" s="632"/>
      <c r="BT42" s="632"/>
      <c r="BU42" s="633"/>
      <c r="BV42" s="682">
        <v>424</v>
      </c>
      <c r="BW42" s="683"/>
      <c r="BX42" s="683"/>
      <c r="BY42" s="683"/>
      <c r="BZ42" s="683"/>
      <c r="CA42" s="683"/>
      <c r="CB42" s="692"/>
      <c r="CD42" s="607" t="s">
        <v>268</v>
      </c>
      <c r="CE42" s="608"/>
      <c r="CF42" s="608"/>
      <c r="CG42" s="608"/>
      <c r="CH42" s="608"/>
      <c r="CI42" s="608"/>
      <c r="CJ42" s="608"/>
      <c r="CK42" s="608"/>
      <c r="CL42" s="608"/>
      <c r="CM42" s="608"/>
      <c r="CN42" s="608"/>
      <c r="CO42" s="608"/>
      <c r="CP42" s="608"/>
      <c r="CQ42" s="609"/>
      <c r="CR42" s="610">
        <v>6071273</v>
      </c>
      <c r="CS42" s="642"/>
      <c r="CT42" s="642"/>
      <c r="CU42" s="642"/>
      <c r="CV42" s="642"/>
      <c r="CW42" s="642"/>
      <c r="CX42" s="642"/>
      <c r="CY42" s="643"/>
      <c r="CZ42" s="615">
        <v>18.399999999999999</v>
      </c>
      <c r="DA42" s="640"/>
      <c r="DB42" s="640"/>
      <c r="DC42" s="644"/>
      <c r="DD42" s="619">
        <v>767845</v>
      </c>
      <c r="DE42" s="642"/>
      <c r="DF42" s="642"/>
      <c r="DG42" s="642"/>
      <c r="DH42" s="642"/>
      <c r="DI42" s="642"/>
      <c r="DJ42" s="642"/>
      <c r="DK42" s="643"/>
      <c r="DL42" s="693"/>
      <c r="DM42" s="694"/>
      <c r="DN42" s="694"/>
      <c r="DO42" s="694"/>
      <c r="DP42" s="694"/>
      <c r="DQ42" s="694"/>
      <c r="DR42" s="694"/>
      <c r="DS42" s="694"/>
      <c r="DT42" s="694"/>
      <c r="DU42" s="694"/>
      <c r="DV42" s="695"/>
      <c r="DW42" s="684"/>
      <c r="DX42" s="685"/>
      <c r="DY42" s="685"/>
      <c r="DZ42" s="685"/>
      <c r="EA42" s="685"/>
      <c r="EB42" s="685"/>
      <c r="EC42" s="686"/>
    </row>
    <row r="43" spans="2:133" ht="11.25" customHeight="1" x14ac:dyDescent="0.2">
      <c r="B43" s="196" t="s">
        <v>269</v>
      </c>
      <c r="CD43" s="607" t="s">
        <v>270</v>
      </c>
      <c r="CE43" s="608"/>
      <c r="CF43" s="608"/>
      <c r="CG43" s="608"/>
      <c r="CH43" s="608"/>
      <c r="CI43" s="608"/>
      <c r="CJ43" s="608"/>
      <c r="CK43" s="608"/>
      <c r="CL43" s="608"/>
      <c r="CM43" s="608"/>
      <c r="CN43" s="608"/>
      <c r="CO43" s="608"/>
      <c r="CP43" s="608"/>
      <c r="CQ43" s="609"/>
      <c r="CR43" s="610" t="s">
        <v>47</v>
      </c>
      <c r="CS43" s="642"/>
      <c r="CT43" s="642"/>
      <c r="CU43" s="642"/>
      <c r="CV43" s="642"/>
      <c r="CW43" s="642"/>
      <c r="CX43" s="642"/>
      <c r="CY43" s="643"/>
      <c r="CZ43" s="615" t="s">
        <v>47</v>
      </c>
      <c r="DA43" s="640"/>
      <c r="DB43" s="640"/>
      <c r="DC43" s="644"/>
      <c r="DD43" s="619" t="s">
        <v>47</v>
      </c>
      <c r="DE43" s="642"/>
      <c r="DF43" s="642"/>
      <c r="DG43" s="642"/>
      <c r="DH43" s="642"/>
      <c r="DI43" s="642"/>
      <c r="DJ43" s="642"/>
      <c r="DK43" s="643"/>
      <c r="DL43" s="693"/>
      <c r="DM43" s="694"/>
      <c r="DN43" s="694"/>
      <c r="DO43" s="694"/>
      <c r="DP43" s="694"/>
      <c r="DQ43" s="694"/>
      <c r="DR43" s="694"/>
      <c r="DS43" s="694"/>
      <c r="DT43" s="694"/>
      <c r="DU43" s="694"/>
      <c r="DV43" s="695"/>
      <c r="DW43" s="684"/>
      <c r="DX43" s="685"/>
      <c r="DY43" s="685"/>
      <c r="DZ43" s="685"/>
      <c r="EA43" s="685"/>
      <c r="EB43" s="685"/>
      <c r="EC43" s="686"/>
    </row>
    <row r="44" spans="2:133" ht="11.25" customHeight="1" x14ac:dyDescent="0.2">
      <c r="B44" s="696" t="s">
        <v>271</v>
      </c>
      <c r="C44" s="696"/>
      <c r="D44" s="696"/>
      <c r="E44" s="696"/>
      <c r="F44" s="696"/>
      <c r="G44" s="696"/>
      <c r="H44" s="696"/>
      <c r="I44" s="696"/>
      <c r="J44" s="696"/>
      <c r="K44" s="696"/>
      <c r="L44" s="696"/>
      <c r="M44" s="696"/>
      <c r="N44" s="696"/>
      <c r="O44" s="696"/>
      <c r="P44" s="696"/>
      <c r="Q44" s="696"/>
      <c r="R44" s="696"/>
      <c r="S44" s="696"/>
      <c r="T44" s="696"/>
      <c r="U44" s="696"/>
      <c r="V44" s="696"/>
      <c r="W44" s="696"/>
      <c r="X44" s="696"/>
      <c r="Y44" s="696"/>
      <c r="Z44" s="696"/>
      <c r="AA44" s="696"/>
      <c r="AB44" s="696"/>
      <c r="AC44" s="696"/>
      <c r="AD44" s="696"/>
      <c r="AE44" s="696"/>
      <c r="AF44" s="696"/>
      <c r="AG44" s="696"/>
      <c r="AH44" s="696"/>
      <c r="AI44" s="696"/>
      <c r="AJ44" s="696"/>
      <c r="AK44" s="696"/>
      <c r="AL44" s="696"/>
      <c r="AM44" s="696"/>
      <c r="AN44" s="696"/>
      <c r="AO44" s="696"/>
      <c r="AP44" s="696"/>
      <c r="AQ44" s="696"/>
      <c r="AR44" s="696"/>
      <c r="AS44" s="696"/>
      <c r="AT44" s="696"/>
      <c r="AU44" s="696"/>
      <c r="AV44" s="696"/>
      <c r="AW44" s="696"/>
      <c r="AX44" s="696"/>
      <c r="AY44" s="696"/>
      <c r="AZ44" s="696"/>
      <c r="BA44" s="696"/>
      <c r="BB44" s="696"/>
      <c r="BC44" s="696"/>
      <c r="BD44" s="696"/>
      <c r="BE44" s="696"/>
      <c r="BF44" s="696"/>
      <c r="BG44" s="696"/>
      <c r="BH44" s="696"/>
      <c r="BI44" s="696"/>
      <c r="BJ44" s="696"/>
      <c r="BK44" s="696"/>
      <c r="BL44" s="696"/>
      <c r="BM44" s="696"/>
      <c r="BN44" s="696"/>
      <c r="BO44" s="696"/>
      <c r="BP44" s="696"/>
      <c r="BQ44" s="696"/>
      <c r="BR44" s="696"/>
      <c r="BS44" s="696"/>
      <c r="BT44" s="696"/>
      <c r="BU44" s="696"/>
      <c r="BV44" s="696"/>
      <c r="BW44" s="696"/>
      <c r="BX44" s="696"/>
      <c r="BY44" s="696"/>
      <c r="BZ44" s="696"/>
      <c r="CA44" s="696"/>
      <c r="CB44" s="696"/>
      <c r="CC44" s="697"/>
      <c r="CD44" s="646" t="s">
        <v>218</v>
      </c>
      <c r="CE44" s="647"/>
      <c r="CF44" s="607" t="s">
        <v>272</v>
      </c>
      <c r="CG44" s="608"/>
      <c r="CH44" s="608"/>
      <c r="CI44" s="608"/>
      <c r="CJ44" s="608"/>
      <c r="CK44" s="608"/>
      <c r="CL44" s="608"/>
      <c r="CM44" s="608"/>
      <c r="CN44" s="608"/>
      <c r="CO44" s="608"/>
      <c r="CP44" s="608"/>
      <c r="CQ44" s="609"/>
      <c r="CR44" s="610">
        <v>5580321</v>
      </c>
      <c r="CS44" s="611"/>
      <c r="CT44" s="611"/>
      <c r="CU44" s="611"/>
      <c r="CV44" s="611"/>
      <c r="CW44" s="611"/>
      <c r="CX44" s="611"/>
      <c r="CY44" s="612"/>
      <c r="CZ44" s="615">
        <v>16.899999999999999</v>
      </c>
      <c r="DA44" s="616"/>
      <c r="DB44" s="616"/>
      <c r="DC44" s="622"/>
      <c r="DD44" s="619">
        <v>602447</v>
      </c>
      <c r="DE44" s="611"/>
      <c r="DF44" s="611"/>
      <c r="DG44" s="611"/>
      <c r="DH44" s="611"/>
      <c r="DI44" s="611"/>
      <c r="DJ44" s="611"/>
      <c r="DK44" s="612"/>
      <c r="DL44" s="693"/>
      <c r="DM44" s="694"/>
      <c r="DN44" s="694"/>
      <c r="DO44" s="694"/>
      <c r="DP44" s="694"/>
      <c r="DQ44" s="694"/>
      <c r="DR44" s="694"/>
      <c r="DS44" s="694"/>
      <c r="DT44" s="694"/>
      <c r="DU44" s="694"/>
      <c r="DV44" s="695"/>
      <c r="DW44" s="684"/>
      <c r="DX44" s="685"/>
      <c r="DY44" s="685"/>
      <c r="DZ44" s="685"/>
      <c r="EA44" s="685"/>
      <c r="EB44" s="685"/>
      <c r="EC44" s="686"/>
    </row>
    <row r="45" spans="2:133" ht="11.25" customHeight="1" x14ac:dyDescent="0.2">
      <c r="B45" s="696" t="s">
        <v>273</v>
      </c>
      <c r="C45" s="696"/>
      <c r="D45" s="696"/>
      <c r="E45" s="696"/>
      <c r="F45" s="696"/>
      <c r="G45" s="696"/>
      <c r="H45" s="696"/>
      <c r="I45" s="696"/>
      <c r="J45" s="696"/>
      <c r="K45" s="696"/>
      <c r="L45" s="696"/>
      <c r="M45" s="696"/>
      <c r="N45" s="696"/>
      <c r="O45" s="696"/>
      <c r="P45" s="696"/>
      <c r="Q45" s="696"/>
      <c r="R45" s="696"/>
      <c r="S45" s="696"/>
      <c r="T45" s="696"/>
      <c r="U45" s="696"/>
      <c r="V45" s="696"/>
      <c r="W45" s="696"/>
      <c r="X45" s="696"/>
      <c r="Y45" s="696"/>
      <c r="Z45" s="696"/>
      <c r="AA45" s="696"/>
      <c r="AB45" s="696"/>
      <c r="AC45" s="696"/>
      <c r="AD45" s="696"/>
      <c r="AE45" s="696"/>
      <c r="AF45" s="696"/>
      <c r="AG45" s="696"/>
      <c r="AH45" s="696"/>
      <c r="AI45" s="696"/>
      <c r="AJ45" s="696"/>
      <c r="AK45" s="696"/>
      <c r="AL45" s="696"/>
      <c r="AM45" s="696"/>
      <c r="AN45" s="696"/>
      <c r="AO45" s="696"/>
      <c r="AP45" s="696"/>
      <c r="AQ45" s="696"/>
      <c r="AR45" s="696"/>
      <c r="AS45" s="696"/>
      <c r="AT45" s="696"/>
      <c r="AU45" s="696"/>
      <c r="AV45" s="696"/>
      <c r="AW45" s="696"/>
      <c r="AX45" s="696"/>
      <c r="AY45" s="696"/>
      <c r="AZ45" s="696"/>
      <c r="BA45" s="696"/>
      <c r="BB45" s="696"/>
      <c r="BC45" s="696"/>
      <c r="BD45" s="696"/>
      <c r="BE45" s="696"/>
      <c r="BF45" s="696"/>
      <c r="BG45" s="696"/>
      <c r="BH45" s="696"/>
      <c r="BI45" s="696"/>
      <c r="BJ45" s="696"/>
      <c r="BK45" s="696"/>
      <c r="BL45" s="696"/>
      <c r="BM45" s="696"/>
      <c r="BN45" s="696"/>
      <c r="BO45" s="696"/>
      <c r="BP45" s="696"/>
      <c r="BQ45" s="696"/>
      <c r="BR45" s="696"/>
      <c r="BS45" s="696"/>
      <c r="BT45" s="696"/>
      <c r="BU45" s="696"/>
      <c r="BV45" s="696"/>
      <c r="BW45" s="696"/>
      <c r="BX45" s="696"/>
      <c r="BY45" s="696"/>
      <c r="BZ45" s="696"/>
      <c r="CA45" s="696"/>
      <c r="CB45" s="696"/>
      <c r="CC45" s="697"/>
      <c r="CD45" s="648"/>
      <c r="CE45" s="649"/>
      <c r="CF45" s="607" t="s">
        <v>274</v>
      </c>
      <c r="CG45" s="608"/>
      <c r="CH45" s="608"/>
      <c r="CI45" s="608"/>
      <c r="CJ45" s="608"/>
      <c r="CK45" s="608"/>
      <c r="CL45" s="608"/>
      <c r="CM45" s="608"/>
      <c r="CN45" s="608"/>
      <c r="CO45" s="608"/>
      <c r="CP45" s="608"/>
      <c r="CQ45" s="609"/>
      <c r="CR45" s="610">
        <v>2056551</v>
      </c>
      <c r="CS45" s="642"/>
      <c r="CT45" s="642"/>
      <c r="CU45" s="642"/>
      <c r="CV45" s="642"/>
      <c r="CW45" s="642"/>
      <c r="CX45" s="642"/>
      <c r="CY45" s="643"/>
      <c r="CZ45" s="615">
        <v>6.2</v>
      </c>
      <c r="DA45" s="640"/>
      <c r="DB45" s="640"/>
      <c r="DC45" s="644"/>
      <c r="DD45" s="619">
        <v>134403</v>
      </c>
      <c r="DE45" s="642"/>
      <c r="DF45" s="642"/>
      <c r="DG45" s="642"/>
      <c r="DH45" s="642"/>
      <c r="DI45" s="642"/>
      <c r="DJ45" s="642"/>
      <c r="DK45" s="643"/>
      <c r="DL45" s="693"/>
      <c r="DM45" s="694"/>
      <c r="DN45" s="694"/>
      <c r="DO45" s="694"/>
      <c r="DP45" s="694"/>
      <c r="DQ45" s="694"/>
      <c r="DR45" s="694"/>
      <c r="DS45" s="694"/>
      <c r="DT45" s="694"/>
      <c r="DU45" s="694"/>
      <c r="DV45" s="695"/>
      <c r="DW45" s="684"/>
      <c r="DX45" s="685"/>
      <c r="DY45" s="685"/>
      <c r="DZ45" s="685"/>
      <c r="EA45" s="685"/>
      <c r="EB45" s="685"/>
      <c r="EC45" s="686"/>
    </row>
    <row r="46" spans="2:133" ht="11.25" customHeight="1" x14ac:dyDescent="0.2">
      <c r="B46" s="207"/>
      <c r="CD46" s="648"/>
      <c r="CE46" s="649"/>
      <c r="CF46" s="607" t="s">
        <v>275</v>
      </c>
      <c r="CG46" s="608"/>
      <c r="CH46" s="608"/>
      <c r="CI46" s="608"/>
      <c r="CJ46" s="608"/>
      <c r="CK46" s="608"/>
      <c r="CL46" s="608"/>
      <c r="CM46" s="608"/>
      <c r="CN46" s="608"/>
      <c r="CO46" s="608"/>
      <c r="CP46" s="608"/>
      <c r="CQ46" s="609"/>
      <c r="CR46" s="610">
        <v>3384829</v>
      </c>
      <c r="CS46" s="611"/>
      <c r="CT46" s="611"/>
      <c r="CU46" s="611"/>
      <c r="CV46" s="611"/>
      <c r="CW46" s="611"/>
      <c r="CX46" s="611"/>
      <c r="CY46" s="612"/>
      <c r="CZ46" s="615">
        <v>10.3</v>
      </c>
      <c r="DA46" s="616"/>
      <c r="DB46" s="616"/>
      <c r="DC46" s="622"/>
      <c r="DD46" s="619">
        <v>452291</v>
      </c>
      <c r="DE46" s="611"/>
      <c r="DF46" s="611"/>
      <c r="DG46" s="611"/>
      <c r="DH46" s="611"/>
      <c r="DI46" s="611"/>
      <c r="DJ46" s="611"/>
      <c r="DK46" s="612"/>
      <c r="DL46" s="693"/>
      <c r="DM46" s="694"/>
      <c r="DN46" s="694"/>
      <c r="DO46" s="694"/>
      <c r="DP46" s="694"/>
      <c r="DQ46" s="694"/>
      <c r="DR46" s="694"/>
      <c r="DS46" s="694"/>
      <c r="DT46" s="694"/>
      <c r="DU46" s="694"/>
      <c r="DV46" s="695"/>
      <c r="DW46" s="684"/>
      <c r="DX46" s="685"/>
      <c r="DY46" s="685"/>
      <c r="DZ46" s="685"/>
      <c r="EA46" s="685"/>
      <c r="EB46" s="685"/>
      <c r="EC46" s="686"/>
    </row>
    <row r="47" spans="2:133" ht="11.25" customHeight="1" x14ac:dyDescent="0.2">
      <c r="B47" s="207"/>
      <c r="CD47" s="648"/>
      <c r="CE47" s="649"/>
      <c r="CF47" s="607" t="s">
        <v>276</v>
      </c>
      <c r="CG47" s="608"/>
      <c r="CH47" s="608"/>
      <c r="CI47" s="608"/>
      <c r="CJ47" s="608"/>
      <c r="CK47" s="608"/>
      <c r="CL47" s="608"/>
      <c r="CM47" s="608"/>
      <c r="CN47" s="608"/>
      <c r="CO47" s="608"/>
      <c r="CP47" s="608"/>
      <c r="CQ47" s="609"/>
      <c r="CR47" s="610">
        <v>490952</v>
      </c>
      <c r="CS47" s="642"/>
      <c r="CT47" s="642"/>
      <c r="CU47" s="642"/>
      <c r="CV47" s="642"/>
      <c r="CW47" s="642"/>
      <c r="CX47" s="642"/>
      <c r="CY47" s="643"/>
      <c r="CZ47" s="615">
        <v>1.5</v>
      </c>
      <c r="DA47" s="640"/>
      <c r="DB47" s="640"/>
      <c r="DC47" s="644"/>
      <c r="DD47" s="619">
        <v>165398</v>
      </c>
      <c r="DE47" s="642"/>
      <c r="DF47" s="642"/>
      <c r="DG47" s="642"/>
      <c r="DH47" s="642"/>
      <c r="DI47" s="642"/>
      <c r="DJ47" s="642"/>
      <c r="DK47" s="643"/>
      <c r="DL47" s="693"/>
      <c r="DM47" s="694"/>
      <c r="DN47" s="694"/>
      <c r="DO47" s="694"/>
      <c r="DP47" s="694"/>
      <c r="DQ47" s="694"/>
      <c r="DR47" s="694"/>
      <c r="DS47" s="694"/>
      <c r="DT47" s="694"/>
      <c r="DU47" s="694"/>
      <c r="DV47" s="695"/>
      <c r="DW47" s="684"/>
      <c r="DX47" s="685"/>
      <c r="DY47" s="685"/>
      <c r="DZ47" s="685"/>
      <c r="EA47" s="685"/>
      <c r="EB47" s="685"/>
      <c r="EC47" s="686"/>
    </row>
    <row r="48" spans="2:133" ht="11" x14ac:dyDescent="0.2">
      <c r="B48" s="207"/>
      <c r="CD48" s="650"/>
      <c r="CE48" s="651"/>
      <c r="CF48" s="607" t="s">
        <v>277</v>
      </c>
      <c r="CG48" s="608"/>
      <c r="CH48" s="608"/>
      <c r="CI48" s="608"/>
      <c r="CJ48" s="608"/>
      <c r="CK48" s="608"/>
      <c r="CL48" s="608"/>
      <c r="CM48" s="608"/>
      <c r="CN48" s="608"/>
      <c r="CO48" s="608"/>
      <c r="CP48" s="608"/>
      <c r="CQ48" s="609"/>
      <c r="CR48" s="610" t="s">
        <v>47</v>
      </c>
      <c r="CS48" s="611"/>
      <c r="CT48" s="611"/>
      <c r="CU48" s="611"/>
      <c r="CV48" s="611"/>
      <c r="CW48" s="611"/>
      <c r="CX48" s="611"/>
      <c r="CY48" s="612"/>
      <c r="CZ48" s="615" t="s">
        <v>47</v>
      </c>
      <c r="DA48" s="616"/>
      <c r="DB48" s="616"/>
      <c r="DC48" s="622"/>
      <c r="DD48" s="619" t="s">
        <v>47</v>
      </c>
      <c r="DE48" s="611"/>
      <c r="DF48" s="611"/>
      <c r="DG48" s="611"/>
      <c r="DH48" s="611"/>
      <c r="DI48" s="611"/>
      <c r="DJ48" s="611"/>
      <c r="DK48" s="612"/>
      <c r="DL48" s="693"/>
      <c r="DM48" s="694"/>
      <c r="DN48" s="694"/>
      <c r="DO48" s="694"/>
      <c r="DP48" s="694"/>
      <c r="DQ48" s="694"/>
      <c r="DR48" s="694"/>
      <c r="DS48" s="694"/>
      <c r="DT48" s="694"/>
      <c r="DU48" s="694"/>
      <c r="DV48" s="695"/>
      <c r="DW48" s="684"/>
      <c r="DX48" s="685"/>
      <c r="DY48" s="685"/>
      <c r="DZ48" s="685"/>
      <c r="EA48" s="685"/>
      <c r="EB48" s="685"/>
      <c r="EC48" s="686"/>
    </row>
    <row r="49" spans="2:133" ht="11.25" customHeight="1" x14ac:dyDescent="0.2">
      <c r="B49" s="207"/>
      <c r="CD49" s="631" t="s">
        <v>278</v>
      </c>
      <c r="CE49" s="632"/>
      <c r="CF49" s="632"/>
      <c r="CG49" s="632"/>
      <c r="CH49" s="632"/>
      <c r="CI49" s="632"/>
      <c r="CJ49" s="632"/>
      <c r="CK49" s="632"/>
      <c r="CL49" s="632"/>
      <c r="CM49" s="632"/>
      <c r="CN49" s="632"/>
      <c r="CO49" s="632"/>
      <c r="CP49" s="632"/>
      <c r="CQ49" s="633"/>
      <c r="CR49" s="682">
        <v>32940997</v>
      </c>
      <c r="CS49" s="669"/>
      <c r="CT49" s="669"/>
      <c r="CU49" s="669"/>
      <c r="CV49" s="669"/>
      <c r="CW49" s="669"/>
      <c r="CX49" s="669"/>
      <c r="CY49" s="698"/>
      <c r="CZ49" s="690">
        <v>100</v>
      </c>
      <c r="DA49" s="699"/>
      <c r="DB49" s="699"/>
      <c r="DC49" s="700"/>
      <c r="DD49" s="701">
        <v>21812908</v>
      </c>
      <c r="DE49" s="669"/>
      <c r="DF49" s="669"/>
      <c r="DG49" s="669"/>
      <c r="DH49" s="669"/>
      <c r="DI49" s="669"/>
      <c r="DJ49" s="669"/>
      <c r="DK49" s="698"/>
      <c r="DL49" s="702"/>
      <c r="DM49" s="703"/>
      <c r="DN49" s="703"/>
      <c r="DO49" s="703"/>
      <c r="DP49" s="703"/>
      <c r="DQ49" s="703"/>
      <c r="DR49" s="703"/>
      <c r="DS49" s="703"/>
      <c r="DT49" s="703"/>
      <c r="DU49" s="703"/>
      <c r="DV49" s="704"/>
      <c r="DW49" s="705"/>
      <c r="DX49" s="706"/>
      <c r="DY49" s="706"/>
      <c r="DZ49" s="706"/>
      <c r="EA49" s="706"/>
      <c r="EB49" s="706"/>
      <c r="EC49" s="707"/>
    </row>
  </sheetData>
  <sheetProtection algorithmName="SHA-512" hashValue="DyX66wAbMFbp2bZDfFlAuVHoNZX1BtLAA3y2Fypifkvx3E1L31aGWvKqPdwKPCA6YUgJ9stBQ1vgUULarWzf+Q==" saltValue="oGYQhu9qiVyk1ysHQDMLMQ==" spinCount="100000" sheet="1" objects="1" scenarios="1"/>
  <mergeCells count="603">
    <mergeCell ref="CD49:CQ49"/>
    <mergeCell ref="CR49:CY49"/>
    <mergeCell ref="CZ49:DC49"/>
    <mergeCell ref="DD49:DK49"/>
    <mergeCell ref="DL49:DV49"/>
    <mergeCell ref="DW49:EC49"/>
    <mergeCell ref="CF48:CQ48"/>
    <mergeCell ref="CR48:CY48"/>
    <mergeCell ref="CZ48:DC48"/>
    <mergeCell ref="DD48:DK48"/>
    <mergeCell ref="DL48:DV48"/>
    <mergeCell ref="DW48:EC48"/>
    <mergeCell ref="DL46:DV46"/>
    <mergeCell ref="DW46:EC46"/>
    <mergeCell ref="CF47:CQ47"/>
    <mergeCell ref="CR47:CY47"/>
    <mergeCell ref="CZ47:DC47"/>
    <mergeCell ref="DD47:DK47"/>
    <mergeCell ref="DL47:DV47"/>
    <mergeCell ref="DW47:EC47"/>
    <mergeCell ref="DL44:DV44"/>
    <mergeCell ref="DW44:EC44"/>
    <mergeCell ref="DW42:EC42"/>
    <mergeCell ref="CD43:CQ43"/>
    <mergeCell ref="CR43:CY43"/>
    <mergeCell ref="CZ43:DC43"/>
    <mergeCell ref="DD43:DK43"/>
    <mergeCell ref="DL43:DV43"/>
    <mergeCell ref="DW43:EC43"/>
    <mergeCell ref="B45:CC45"/>
    <mergeCell ref="CF45:CQ45"/>
    <mergeCell ref="CR45:CY45"/>
    <mergeCell ref="CZ45:DC45"/>
    <mergeCell ref="DD45:DK45"/>
    <mergeCell ref="DL45:DV45"/>
    <mergeCell ref="DW45:EC45"/>
    <mergeCell ref="B44:CC44"/>
    <mergeCell ref="CD44:CE48"/>
    <mergeCell ref="CF44:CQ44"/>
    <mergeCell ref="CR44:CY44"/>
    <mergeCell ref="CZ44:DC44"/>
    <mergeCell ref="DD44:DK44"/>
    <mergeCell ref="CF46:CQ46"/>
    <mergeCell ref="CR46:CY46"/>
    <mergeCell ref="CZ46:DC46"/>
    <mergeCell ref="DD46:DK46"/>
    <mergeCell ref="BV42:CB42"/>
    <mergeCell ref="CD42:CQ42"/>
    <mergeCell ref="CR42:CY42"/>
    <mergeCell ref="CD41:CQ41"/>
    <mergeCell ref="CR41:CY41"/>
    <mergeCell ref="CZ41:DC41"/>
    <mergeCell ref="CZ42:DC42"/>
    <mergeCell ref="DD42:DK42"/>
    <mergeCell ref="DL42:DV42"/>
    <mergeCell ref="DD41:DK41"/>
    <mergeCell ref="DL41:DV41"/>
    <mergeCell ref="DW41:EC41"/>
    <mergeCell ref="DW40:EC40"/>
    <mergeCell ref="B41:Q41"/>
    <mergeCell ref="R41:Y41"/>
    <mergeCell ref="Z41:AC41"/>
    <mergeCell ref="AD41:AK41"/>
    <mergeCell ref="AL41:AO41"/>
    <mergeCell ref="AQ41:AY41"/>
    <mergeCell ref="AZ41:BF41"/>
    <mergeCell ref="BM41:BU41"/>
    <mergeCell ref="BV41:CB41"/>
    <mergeCell ref="BV40:CB40"/>
    <mergeCell ref="CD40:CQ40"/>
    <mergeCell ref="CR40:CY40"/>
    <mergeCell ref="CZ40:DC40"/>
    <mergeCell ref="DD40:DK40"/>
    <mergeCell ref="DL40:DV40"/>
    <mergeCell ref="B40:Q40"/>
    <mergeCell ref="R40:Y40"/>
    <mergeCell ref="Z40:AC40"/>
    <mergeCell ref="AD40:AK40"/>
    <mergeCell ref="AL40:AO40"/>
    <mergeCell ref="AQ40:AY40"/>
    <mergeCell ref="AZ40:BF40"/>
    <mergeCell ref="BG40:BK42"/>
    <mergeCell ref="BM40:BU40"/>
    <mergeCell ref="AQ42:AY42"/>
    <mergeCell ref="AZ42:BF42"/>
    <mergeCell ref="BM42:BU42"/>
    <mergeCell ref="DL38:DV38"/>
    <mergeCell ref="DW38:EC38"/>
    <mergeCell ref="B39:Q39"/>
    <mergeCell ref="R39:Y39"/>
    <mergeCell ref="Z39:AC39"/>
    <mergeCell ref="AD39:AK39"/>
    <mergeCell ref="AL39:AO39"/>
    <mergeCell ref="AQ39:AY39"/>
    <mergeCell ref="AZ39:BF39"/>
    <mergeCell ref="BG39:BU39"/>
    <mergeCell ref="BG38:BU38"/>
    <mergeCell ref="BV38:CB38"/>
    <mergeCell ref="CD38:CQ38"/>
    <mergeCell ref="CR38:CY38"/>
    <mergeCell ref="CZ38:DC38"/>
    <mergeCell ref="DD38:DK38"/>
    <mergeCell ref="DW39:EC39"/>
    <mergeCell ref="BV39:CB39"/>
    <mergeCell ref="CD39:CQ39"/>
    <mergeCell ref="CR39:CY39"/>
    <mergeCell ref="CZ39:DC39"/>
    <mergeCell ref="DD39:DK39"/>
    <mergeCell ref="DL39:DV39"/>
    <mergeCell ref="B35:Q35"/>
    <mergeCell ref="R35:Y35"/>
    <mergeCell ref="DD37:DK37"/>
    <mergeCell ref="DL37:DV37"/>
    <mergeCell ref="DW37:EC37"/>
    <mergeCell ref="B38:Q38"/>
    <mergeCell ref="R38:Y38"/>
    <mergeCell ref="Z38:AC38"/>
    <mergeCell ref="AD38:AK38"/>
    <mergeCell ref="AL38:AO38"/>
    <mergeCell ref="AQ38:AY38"/>
    <mergeCell ref="AZ38:BF38"/>
    <mergeCell ref="AZ37:BF37"/>
    <mergeCell ref="BG37:BU37"/>
    <mergeCell ref="BV37:CB37"/>
    <mergeCell ref="CD37:CQ37"/>
    <mergeCell ref="CR37:CY37"/>
    <mergeCell ref="CZ37:DC37"/>
    <mergeCell ref="B37:Q37"/>
    <mergeCell ref="R37:Y37"/>
    <mergeCell ref="CR36:CY36"/>
    <mergeCell ref="CZ36:DC36"/>
    <mergeCell ref="DD36:DK36"/>
    <mergeCell ref="DL36:DV36"/>
    <mergeCell ref="Z37:AC37"/>
    <mergeCell ref="AD37:AK37"/>
    <mergeCell ref="AL37:AO37"/>
    <mergeCell ref="AQ37:AY37"/>
    <mergeCell ref="B36:Q36"/>
    <mergeCell ref="R36:Y36"/>
    <mergeCell ref="Z36:AC36"/>
    <mergeCell ref="AD36:AK36"/>
    <mergeCell ref="AL36:AO36"/>
    <mergeCell ref="AQ36:AY36"/>
    <mergeCell ref="DW36:EC36"/>
    <mergeCell ref="DW35:EC35"/>
    <mergeCell ref="CD35:CQ35"/>
    <mergeCell ref="CR35:CY35"/>
    <mergeCell ref="CZ35:DC35"/>
    <mergeCell ref="DD35:DK35"/>
    <mergeCell ref="DL35:DV35"/>
    <mergeCell ref="Z33:AC33"/>
    <mergeCell ref="AD33:AK33"/>
    <mergeCell ref="AL33:AO33"/>
    <mergeCell ref="Z35:AC35"/>
    <mergeCell ref="AD35:AK35"/>
    <mergeCell ref="AL35:AO35"/>
    <mergeCell ref="AQ35:BF35"/>
    <mergeCell ref="CD34:CQ34"/>
    <mergeCell ref="CR34:CY34"/>
    <mergeCell ref="BG35:CB35"/>
    <mergeCell ref="AZ36:BF36"/>
    <mergeCell ref="BG36:BU36"/>
    <mergeCell ref="BV36:CB36"/>
    <mergeCell ref="CZ34:DC34"/>
    <mergeCell ref="DD34:DK34"/>
    <mergeCell ref="DL34:DV34"/>
    <mergeCell ref="CD36:CQ36"/>
    <mergeCell ref="DW34:EC34"/>
    <mergeCell ref="CR33:CY33"/>
    <mergeCell ref="CZ33:DC33"/>
    <mergeCell ref="DD33:DK33"/>
    <mergeCell ref="DL33:DV33"/>
    <mergeCell ref="DW33:EC33"/>
    <mergeCell ref="B34:Q34"/>
    <mergeCell ref="R34:Y34"/>
    <mergeCell ref="Z34:AC34"/>
    <mergeCell ref="AD34:AK34"/>
    <mergeCell ref="AL34:AO34"/>
    <mergeCell ref="AX33:BF33"/>
    <mergeCell ref="BG33:BL33"/>
    <mergeCell ref="BM33:BQ33"/>
    <mergeCell ref="BR33:BW33"/>
    <mergeCell ref="BX33:CB33"/>
    <mergeCell ref="CD33:CQ33"/>
    <mergeCell ref="B33:Q33"/>
    <mergeCell ref="R33:Y33"/>
    <mergeCell ref="B30:Q30"/>
    <mergeCell ref="R30:Y30"/>
    <mergeCell ref="Z30:AC30"/>
    <mergeCell ref="AD30:AK30"/>
    <mergeCell ref="AL30:AO30"/>
    <mergeCell ref="CR32:CY32"/>
    <mergeCell ref="CZ32:DC32"/>
    <mergeCell ref="DD32:DK32"/>
    <mergeCell ref="DL32:DV32"/>
    <mergeCell ref="BX32:CB32"/>
    <mergeCell ref="CF32:CQ32"/>
    <mergeCell ref="AX31:BF31"/>
    <mergeCell ref="BG31:BL31"/>
    <mergeCell ref="BM31:BQ31"/>
    <mergeCell ref="BR31:BW31"/>
    <mergeCell ref="CR31:CY31"/>
    <mergeCell ref="AX32:BF32"/>
    <mergeCell ref="BG32:BL32"/>
    <mergeCell ref="BM32:BQ32"/>
    <mergeCell ref="BR32:BW32"/>
    <mergeCell ref="B31:Q31"/>
    <mergeCell ref="R31:Y31"/>
    <mergeCell ref="Z31:AC31"/>
    <mergeCell ref="CZ31:DC31"/>
    <mergeCell ref="DW32:EC32"/>
    <mergeCell ref="BR30:CB30"/>
    <mergeCell ref="CF30:CQ30"/>
    <mergeCell ref="CR30:CY30"/>
    <mergeCell ref="CZ30:DC30"/>
    <mergeCell ref="DD30:DK30"/>
    <mergeCell ref="DL30:DV30"/>
    <mergeCell ref="AP30:BF30"/>
    <mergeCell ref="BG30:BQ30"/>
    <mergeCell ref="DD31:DK31"/>
    <mergeCell ref="DL31:DV31"/>
    <mergeCell ref="DW31:EC31"/>
    <mergeCell ref="BX31:CB31"/>
    <mergeCell ref="CF31:CQ31"/>
    <mergeCell ref="AP31:AS33"/>
    <mergeCell ref="AT31:AT33"/>
    <mergeCell ref="DW30:EC30"/>
    <mergeCell ref="AD29:AK29"/>
    <mergeCell ref="AL29:AO29"/>
    <mergeCell ref="AP29:BF29"/>
    <mergeCell ref="BG29:BN29"/>
    <mergeCell ref="BG28:BN28"/>
    <mergeCell ref="BO28:BR28"/>
    <mergeCell ref="Z32:AC32"/>
    <mergeCell ref="AD32:AK32"/>
    <mergeCell ref="AL32:AO32"/>
    <mergeCell ref="AD31:AK31"/>
    <mergeCell ref="AL31:AO31"/>
    <mergeCell ref="DW29:EC29"/>
    <mergeCell ref="CD29:CE32"/>
    <mergeCell ref="B32:Q32"/>
    <mergeCell ref="R32:Y32"/>
    <mergeCell ref="R26:Y26"/>
    <mergeCell ref="Z26:AC26"/>
    <mergeCell ref="AD26:AK26"/>
    <mergeCell ref="AL26:AO26"/>
    <mergeCell ref="AP26:BF26"/>
    <mergeCell ref="BG26:BN26"/>
    <mergeCell ref="BO26:BR26"/>
    <mergeCell ref="DD28:DK28"/>
    <mergeCell ref="DL28:DV28"/>
    <mergeCell ref="CD27:CQ27"/>
    <mergeCell ref="CR27:CY27"/>
    <mergeCell ref="CZ27:DC27"/>
    <mergeCell ref="DD27:DK27"/>
    <mergeCell ref="DL27:DV27"/>
    <mergeCell ref="BO29:BR29"/>
    <mergeCell ref="BS29:CB29"/>
    <mergeCell ref="DW28:EC28"/>
    <mergeCell ref="BS28:CB28"/>
    <mergeCell ref="CD28:CQ28"/>
    <mergeCell ref="CR28:CY28"/>
    <mergeCell ref="DL25:DV25"/>
    <mergeCell ref="DW27:EC27"/>
    <mergeCell ref="DW26:EC26"/>
    <mergeCell ref="BS26:CB26"/>
    <mergeCell ref="CD26:CQ26"/>
    <mergeCell ref="CR26:CY26"/>
    <mergeCell ref="CZ26:DC26"/>
    <mergeCell ref="DD26:DK26"/>
    <mergeCell ref="DL26:DV26"/>
    <mergeCell ref="DD29:DK29"/>
    <mergeCell ref="DL29:DV29"/>
    <mergeCell ref="B27:Q27"/>
    <mergeCell ref="R27:Y27"/>
    <mergeCell ref="Z27:AC27"/>
    <mergeCell ref="AD27:AK27"/>
    <mergeCell ref="AL27:AO27"/>
    <mergeCell ref="AP27:BF27"/>
    <mergeCell ref="BG27:BN27"/>
    <mergeCell ref="BO27:BR27"/>
    <mergeCell ref="BS27:CB27"/>
    <mergeCell ref="CZ28:DC28"/>
    <mergeCell ref="B28:Q28"/>
    <mergeCell ref="R28:Y28"/>
    <mergeCell ref="Z28:AC28"/>
    <mergeCell ref="AD28:AK28"/>
    <mergeCell ref="AL28:AO28"/>
    <mergeCell ref="AP28:BF28"/>
    <mergeCell ref="CF29:CQ29"/>
    <mergeCell ref="CR29:CY29"/>
    <mergeCell ref="CZ29:DC29"/>
    <mergeCell ref="B29:Q29"/>
    <mergeCell ref="R29:Y29"/>
    <mergeCell ref="Z29:AC29"/>
    <mergeCell ref="B26:Q26"/>
    <mergeCell ref="BO25:BR25"/>
    <mergeCell ref="CD25:CQ25"/>
    <mergeCell ref="CR25:CY25"/>
    <mergeCell ref="CZ25:DC25"/>
    <mergeCell ref="DD25:DK25"/>
    <mergeCell ref="DD24:DK24"/>
    <mergeCell ref="DL24:DV24"/>
    <mergeCell ref="DW24:EC24"/>
    <mergeCell ref="B25:Q25"/>
    <mergeCell ref="R25:Y25"/>
    <mergeCell ref="Z25:AC25"/>
    <mergeCell ref="AD25:AK25"/>
    <mergeCell ref="AL25:AO25"/>
    <mergeCell ref="AP25:BF25"/>
    <mergeCell ref="BG25:BN25"/>
    <mergeCell ref="BG24:BN24"/>
    <mergeCell ref="BO24:BR24"/>
    <mergeCell ref="BS24:CB24"/>
    <mergeCell ref="CD24:CQ24"/>
    <mergeCell ref="CR24:CY24"/>
    <mergeCell ref="CZ24:DC24"/>
    <mergeCell ref="B24:Q24"/>
    <mergeCell ref="R24:Y24"/>
    <mergeCell ref="Z24:AC24"/>
    <mergeCell ref="AD24:AK24"/>
    <mergeCell ref="AL24:AO24"/>
    <mergeCell ref="AP24:BF24"/>
    <mergeCell ref="DW25:EC25"/>
    <mergeCell ref="BS25:CB25"/>
    <mergeCell ref="DW23:EC23"/>
    <mergeCell ref="CD22:EC22"/>
    <mergeCell ref="B23:Q23"/>
    <mergeCell ref="R23:Y23"/>
    <mergeCell ref="Z23:AC23"/>
    <mergeCell ref="AD23:AK23"/>
    <mergeCell ref="AL23:AO23"/>
    <mergeCell ref="AP23:BF23"/>
    <mergeCell ref="BG23:BN23"/>
    <mergeCell ref="BO23:BR23"/>
    <mergeCell ref="BS23:CB23"/>
    <mergeCell ref="B22:Q22"/>
    <mergeCell ref="R22:Y22"/>
    <mergeCell ref="Z22:AC22"/>
    <mergeCell ref="AD22:AK22"/>
    <mergeCell ref="AL22:AO22"/>
    <mergeCell ref="AP22:BF22"/>
    <mergeCell ref="BG22:BN22"/>
    <mergeCell ref="BO22:BR22"/>
    <mergeCell ref="BS22:CB22"/>
    <mergeCell ref="CD21:CQ21"/>
    <mergeCell ref="CR21:CY21"/>
    <mergeCell ref="CZ21:DC21"/>
    <mergeCell ref="DD21:DP21"/>
    <mergeCell ref="CD23:CQ23"/>
    <mergeCell ref="CR23:CY23"/>
    <mergeCell ref="CZ23:DC23"/>
    <mergeCell ref="DD23:DK23"/>
    <mergeCell ref="DL23:DV23"/>
    <mergeCell ref="B20:Q20"/>
    <mergeCell ref="R20:Y20"/>
    <mergeCell ref="Z20:AC20"/>
    <mergeCell ref="AD20:AK20"/>
    <mergeCell ref="AL20:AO20"/>
    <mergeCell ref="CZ20:DC20"/>
    <mergeCell ref="DD20:DP20"/>
    <mergeCell ref="DQ20:EC20"/>
    <mergeCell ref="B21:Q21"/>
    <mergeCell ref="R21:Y21"/>
    <mergeCell ref="Z21:AC21"/>
    <mergeCell ref="AD21:AK21"/>
    <mergeCell ref="AL21:AO21"/>
    <mergeCell ref="AP21:BF21"/>
    <mergeCell ref="BG21:BN21"/>
    <mergeCell ref="AP20:BF20"/>
    <mergeCell ref="BG20:BN20"/>
    <mergeCell ref="BO20:BR20"/>
    <mergeCell ref="BS20:CB20"/>
    <mergeCell ref="CD20:CQ20"/>
    <mergeCell ref="CR20:CY20"/>
    <mergeCell ref="DQ21:EC21"/>
    <mergeCell ref="BO21:BR21"/>
    <mergeCell ref="BS21:CB21"/>
    <mergeCell ref="CD18:CQ18"/>
    <mergeCell ref="CR18:CY18"/>
    <mergeCell ref="CZ18:DC18"/>
    <mergeCell ref="DD18:DP18"/>
    <mergeCell ref="CD19:CQ19"/>
    <mergeCell ref="CR19:CY19"/>
    <mergeCell ref="CZ19:DC19"/>
    <mergeCell ref="DD19:DP19"/>
    <mergeCell ref="DQ19:EC19"/>
    <mergeCell ref="B19:Q19"/>
    <mergeCell ref="R19:Y19"/>
    <mergeCell ref="Z19:AC19"/>
    <mergeCell ref="AD19:AK19"/>
    <mergeCell ref="AL19:AO19"/>
    <mergeCell ref="AP19:BF19"/>
    <mergeCell ref="BG19:BN19"/>
    <mergeCell ref="BO19:BR19"/>
    <mergeCell ref="BS19:CB19"/>
    <mergeCell ref="B17:Q17"/>
    <mergeCell ref="R17:Y17"/>
    <mergeCell ref="Z17:AC17"/>
    <mergeCell ref="AD17:AK17"/>
    <mergeCell ref="AL17:AO17"/>
    <mergeCell ref="CZ17:DC17"/>
    <mergeCell ref="DD17:DP17"/>
    <mergeCell ref="DQ17:EC17"/>
    <mergeCell ref="B18:Q18"/>
    <mergeCell ref="R18:Y18"/>
    <mergeCell ref="Z18:AC18"/>
    <mergeCell ref="AD18:AK18"/>
    <mergeCell ref="AL18:AO18"/>
    <mergeCell ref="AP18:BF18"/>
    <mergeCell ref="BG18:BN18"/>
    <mergeCell ref="AP17:BF17"/>
    <mergeCell ref="BG17:BN17"/>
    <mergeCell ref="BO17:BR17"/>
    <mergeCell ref="BS17:CB17"/>
    <mergeCell ref="CD17:CQ17"/>
    <mergeCell ref="CR17:CY17"/>
    <mergeCell ref="DQ18:EC18"/>
    <mergeCell ref="BO18:BR18"/>
    <mergeCell ref="BS18:CB18"/>
    <mergeCell ref="CD15:CQ15"/>
    <mergeCell ref="CR15:CY15"/>
    <mergeCell ref="CZ15:DC15"/>
    <mergeCell ref="DD15:DP15"/>
    <mergeCell ref="CD16:CQ16"/>
    <mergeCell ref="CR16:CY16"/>
    <mergeCell ref="CZ16:DC16"/>
    <mergeCell ref="DD16:DP16"/>
    <mergeCell ref="DQ16:EC16"/>
    <mergeCell ref="B16:Q16"/>
    <mergeCell ref="R16:Y16"/>
    <mergeCell ref="Z16:AC16"/>
    <mergeCell ref="AD16:AK16"/>
    <mergeCell ref="AL16:AO16"/>
    <mergeCell ref="AP16:BF16"/>
    <mergeCell ref="BG16:BN16"/>
    <mergeCell ref="BO16:BR16"/>
    <mergeCell ref="BS16:CB16"/>
    <mergeCell ref="B14:Q14"/>
    <mergeCell ref="R14:Y14"/>
    <mergeCell ref="Z14:AC14"/>
    <mergeCell ref="AD14:AK14"/>
    <mergeCell ref="AL14:AO14"/>
    <mergeCell ref="CZ14:DC14"/>
    <mergeCell ref="DD14:DP14"/>
    <mergeCell ref="DQ14:EC14"/>
    <mergeCell ref="B15:Q15"/>
    <mergeCell ref="R15:Y15"/>
    <mergeCell ref="Z15:AC15"/>
    <mergeCell ref="AD15:AK15"/>
    <mergeCell ref="AL15:AO15"/>
    <mergeCell ref="AP15:BF15"/>
    <mergeCell ref="BG15:BN15"/>
    <mergeCell ref="AP14:BF14"/>
    <mergeCell ref="BG14:BN14"/>
    <mergeCell ref="BO14:BR14"/>
    <mergeCell ref="BS14:CB14"/>
    <mergeCell ref="CD14:CQ14"/>
    <mergeCell ref="CR14:CY14"/>
    <mergeCell ref="DQ15:EC15"/>
    <mergeCell ref="BO15:BR15"/>
    <mergeCell ref="BS15:CB15"/>
    <mergeCell ref="CD12:CQ12"/>
    <mergeCell ref="CR12:CY12"/>
    <mergeCell ref="CZ12:DC12"/>
    <mergeCell ref="DD12:DP12"/>
    <mergeCell ref="CD13:CQ13"/>
    <mergeCell ref="CR13:CY13"/>
    <mergeCell ref="CZ13:DC13"/>
    <mergeCell ref="DD13:DP13"/>
    <mergeCell ref="DQ13:EC13"/>
    <mergeCell ref="B13:Q13"/>
    <mergeCell ref="R13:Y13"/>
    <mergeCell ref="Z13:AC13"/>
    <mergeCell ref="AD13:AK13"/>
    <mergeCell ref="AL13:AO13"/>
    <mergeCell ref="AP13:BF13"/>
    <mergeCell ref="BG13:BN13"/>
    <mergeCell ref="BO13:BR13"/>
    <mergeCell ref="BS13:CB13"/>
    <mergeCell ref="B11:Q11"/>
    <mergeCell ref="R11:Y11"/>
    <mergeCell ref="Z11:AC11"/>
    <mergeCell ref="AD11:AK11"/>
    <mergeCell ref="AL11:AO11"/>
    <mergeCell ref="CZ11:DC11"/>
    <mergeCell ref="DD11:DP11"/>
    <mergeCell ref="DQ11:EC11"/>
    <mergeCell ref="B12:Q12"/>
    <mergeCell ref="R12:Y12"/>
    <mergeCell ref="Z12:AC12"/>
    <mergeCell ref="AD12:AK12"/>
    <mergeCell ref="AL12:AO12"/>
    <mergeCell ref="AP12:BF12"/>
    <mergeCell ref="BG12:BN12"/>
    <mergeCell ref="AP11:BF11"/>
    <mergeCell ref="BG11:BN11"/>
    <mergeCell ref="BO11:BR11"/>
    <mergeCell ref="BS11:CB11"/>
    <mergeCell ref="CD11:CQ11"/>
    <mergeCell ref="CR11:CY11"/>
    <mergeCell ref="DQ12:EC12"/>
    <mergeCell ref="BO12:BR12"/>
    <mergeCell ref="BS12:CB12"/>
    <mergeCell ref="CD9:CQ9"/>
    <mergeCell ref="CR9:CY9"/>
    <mergeCell ref="CZ9:DC9"/>
    <mergeCell ref="DD9:DP9"/>
    <mergeCell ref="CD10:CQ10"/>
    <mergeCell ref="CR10:CY10"/>
    <mergeCell ref="CZ10:DC10"/>
    <mergeCell ref="DD10:DP10"/>
    <mergeCell ref="DQ10:EC10"/>
    <mergeCell ref="B10:Q10"/>
    <mergeCell ref="R10:Y10"/>
    <mergeCell ref="Z10:AC10"/>
    <mergeCell ref="AD10:AK10"/>
    <mergeCell ref="AL10:AO10"/>
    <mergeCell ref="AP10:BF10"/>
    <mergeCell ref="BG10:BN10"/>
    <mergeCell ref="BO10:BR10"/>
    <mergeCell ref="BS10:CB10"/>
    <mergeCell ref="B8:Q8"/>
    <mergeCell ref="R8:Y8"/>
    <mergeCell ref="Z8:AC8"/>
    <mergeCell ref="AD8:AK8"/>
    <mergeCell ref="AL8:AO8"/>
    <mergeCell ref="CZ8:DC8"/>
    <mergeCell ref="DD8:DP8"/>
    <mergeCell ref="DQ8:EC8"/>
    <mergeCell ref="B9:Q9"/>
    <mergeCell ref="R9:Y9"/>
    <mergeCell ref="Z9:AC9"/>
    <mergeCell ref="AD9:AK9"/>
    <mergeCell ref="AL9:AO9"/>
    <mergeCell ref="AP9:BF9"/>
    <mergeCell ref="BG9:BN9"/>
    <mergeCell ref="AP8:BF8"/>
    <mergeCell ref="BG8:BN8"/>
    <mergeCell ref="BO8:BR8"/>
    <mergeCell ref="BS8:CB8"/>
    <mergeCell ref="CD8:CQ8"/>
    <mergeCell ref="CR8:CY8"/>
    <mergeCell ref="DQ9:EC9"/>
    <mergeCell ref="BO9:BR9"/>
    <mergeCell ref="BS9:CB9"/>
    <mergeCell ref="CD6:CQ6"/>
    <mergeCell ref="CR6:CY6"/>
    <mergeCell ref="CZ6:DC6"/>
    <mergeCell ref="DD6:DP6"/>
    <mergeCell ref="CD7:CQ7"/>
    <mergeCell ref="CR7:CY7"/>
    <mergeCell ref="CZ7:DC7"/>
    <mergeCell ref="DD7:DP7"/>
    <mergeCell ref="DQ7:EC7"/>
    <mergeCell ref="B7:Q7"/>
    <mergeCell ref="R7:Y7"/>
    <mergeCell ref="Z7:AC7"/>
    <mergeCell ref="AD7:AK7"/>
    <mergeCell ref="AL7:AO7"/>
    <mergeCell ref="AP7:BF7"/>
    <mergeCell ref="BG7:BN7"/>
    <mergeCell ref="BO7:BR7"/>
    <mergeCell ref="BS7:CB7"/>
    <mergeCell ref="B5:Q5"/>
    <mergeCell ref="R5:Y5"/>
    <mergeCell ref="Z5:AC5"/>
    <mergeCell ref="AD5:AK5"/>
    <mergeCell ref="AL5:AO5"/>
    <mergeCell ref="CZ5:DC5"/>
    <mergeCell ref="DD5:DP5"/>
    <mergeCell ref="DQ5:EC5"/>
    <mergeCell ref="B6:Q6"/>
    <mergeCell ref="R6:Y6"/>
    <mergeCell ref="Z6:AC6"/>
    <mergeCell ref="AD6:AK6"/>
    <mergeCell ref="AL6:AO6"/>
    <mergeCell ref="AP6:BF6"/>
    <mergeCell ref="BG6:BN6"/>
    <mergeCell ref="AP5:BF5"/>
    <mergeCell ref="BG5:BN5"/>
    <mergeCell ref="BO5:BR5"/>
    <mergeCell ref="BS5:CB5"/>
    <mergeCell ref="CD5:CQ5"/>
    <mergeCell ref="CR5:CY5"/>
    <mergeCell ref="DQ6:EC6"/>
    <mergeCell ref="BO6:BR6"/>
    <mergeCell ref="BS6:CB6"/>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s>
  <phoneticPr fontId="2"/>
  <printOptions horizontalCentered="1"/>
  <pageMargins left="0" right="0" top="0.39370078740157483" bottom="0.39370078740157483" header="0.19685039370078741" footer="0.19685039370078741"/>
  <pageSetup paperSize="9" scale="70" orientation="landscape" r:id="rId1"/>
  <headerFooter alignWithMargins="0">
    <oddFooter>&amp;C&amp;P/&amp;N</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pageSetUpPr fitToPage="1"/>
  </sheetPr>
  <dimension ref="A1:EA135"/>
  <sheetViews>
    <sheetView zoomScale="70" zoomScaleNormal="70" zoomScaleSheetLayoutView="70" workbookViewId="0"/>
  </sheetViews>
  <sheetFormatPr defaultColWidth="0" defaultRowHeight="13" zeroHeight="1" x14ac:dyDescent="0.2"/>
  <cols>
    <col min="1" max="130" width="2.6328125" style="213" customWidth="1"/>
    <col min="131" max="131" width="1.54296875" style="213" customWidth="1"/>
    <col min="132" max="16384" width="9" style="213" hidden="1"/>
  </cols>
  <sheetData>
    <row r="1" spans="1:131" ht="11.25" customHeight="1" thickBot="1" x14ac:dyDescent="0.25">
      <c r="A1" s="209"/>
      <c r="B1" s="209"/>
      <c r="C1" s="209"/>
      <c r="D1" s="209"/>
      <c r="E1" s="209"/>
      <c r="F1" s="209"/>
      <c r="G1" s="209"/>
      <c r="H1" s="209"/>
      <c r="I1" s="209"/>
      <c r="J1" s="209"/>
      <c r="K1" s="209"/>
      <c r="L1" s="209"/>
      <c r="M1" s="209"/>
      <c r="N1" s="210"/>
      <c r="O1" s="210"/>
      <c r="P1" s="210"/>
      <c r="Q1" s="210"/>
      <c r="R1" s="210"/>
      <c r="S1" s="210"/>
      <c r="T1" s="210"/>
      <c r="U1" s="210"/>
      <c r="V1" s="210"/>
      <c r="W1" s="210"/>
      <c r="X1" s="210"/>
      <c r="Y1" s="210"/>
      <c r="Z1" s="210"/>
      <c r="AA1" s="210"/>
      <c r="AB1" s="210"/>
      <c r="AC1" s="210"/>
      <c r="AD1" s="210"/>
      <c r="AE1" s="210"/>
      <c r="AF1" s="210"/>
      <c r="AG1" s="210"/>
      <c r="AH1" s="210"/>
      <c r="AI1" s="210"/>
      <c r="AJ1" s="210"/>
      <c r="AK1" s="210"/>
      <c r="AL1" s="210"/>
      <c r="AM1" s="210"/>
      <c r="AN1" s="210"/>
      <c r="AO1" s="210"/>
      <c r="AP1" s="210"/>
      <c r="AQ1" s="210"/>
      <c r="AR1" s="210"/>
      <c r="AS1" s="210"/>
      <c r="AT1" s="210"/>
      <c r="AU1" s="210"/>
      <c r="AV1" s="210"/>
      <c r="AW1" s="210"/>
      <c r="AX1" s="210"/>
      <c r="AY1" s="210"/>
      <c r="AZ1" s="210"/>
      <c r="BA1" s="210"/>
      <c r="BB1" s="210"/>
      <c r="BC1" s="210"/>
      <c r="BD1" s="210"/>
      <c r="BE1" s="210"/>
      <c r="BF1" s="210"/>
      <c r="BG1" s="210"/>
      <c r="BH1" s="210"/>
      <c r="BI1" s="210"/>
      <c r="BJ1" s="210"/>
      <c r="BK1" s="210"/>
      <c r="BL1" s="210"/>
      <c r="BM1" s="210"/>
      <c r="BN1" s="210"/>
      <c r="BO1" s="210"/>
      <c r="BP1" s="210"/>
      <c r="BQ1" s="210"/>
      <c r="BR1" s="210"/>
      <c r="BS1" s="210"/>
      <c r="BT1" s="210"/>
      <c r="BU1" s="210"/>
      <c r="BV1" s="210"/>
      <c r="BW1" s="210"/>
      <c r="BX1" s="210"/>
      <c r="BY1" s="210"/>
      <c r="BZ1" s="210"/>
      <c r="CA1" s="210"/>
      <c r="CB1" s="210"/>
      <c r="CC1" s="210"/>
      <c r="CD1" s="210"/>
      <c r="CE1" s="210"/>
      <c r="CF1" s="210"/>
      <c r="CG1" s="210"/>
      <c r="CH1" s="210"/>
      <c r="CI1" s="210"/>
      <c r="CJ1" s="210"/>
      <c r="CK1" s="210"/>
      <c r="CL1" s="210"/>
      <c r="CM1" s="210"/>
      <c r="CN1" s="210"/>
      <c r="CO1" s="210"/>
      <c r="CP1" s="210"/>
      <c r="CQ1" s="210"/>
      <c r="CR1" s="210"/>
      <c r="CS1" s="210"/>
      <c r="CT1" s="210"/>
      <c r="CU1" s="210"/>
      <c r="CV1" s="210"/>
      <c r="CW1" s="210"/>
      <c r="CX1" s="210"/>
      <c r="CY1" s="210"/>
      <c r="CZ1" s="210"/>
      <c r="DA1" s="210"/>
      <c r="DB1" s="210"/>
      <c r="DC1" s="210"/>
      <c r="DD1" s="210"/>
      <c r="DE1" s="210"/>
      <c r="DF1" s="210"/>
      <c r="DG1" s="210"/>
      <c r="DH1" s="210"/>
      <c r="DI1" s="210"/>
      <c r="DJ1" s="210"/>
      <c r="DK1" s="210"/>
      <c r="DL1" s="210"/>
      <c r="DM1" s="210"/>
      <c r="DN1" s="210"/>
      <c r="DO1" s="210"/>
      <c r="DP1" s="210"/>
      <c r="DQ1" s="211"/>
      <c r="DR1" s="211"/>
      <c r="DS1" s="211"/>
      <c r="DT1" s="211"/>
      <c r="DU1" s="211"/>
      <c r="DV1" s="211"/>
      <c r="DW1" s="211"/>
      <c r="DX1" s="211"/>
      <c r="DY1" s="211"/>
      <c r="DZ1" s="211"/>
      <c r="EA1" s="212"/>
    </row>
    <row r="2" spans="1:131" ht="26.25" customHeight="1" thickBot="1" x14ac:dyDescent="0.25">
      <c r="A2" s="708" t="s">
        <v>279</v>
      </c>
      <c r="B2" s="708"/>
      <c r="C2" s="708"/>
      <c r="D2" s="708"/>
      <c r="E2" s="708"/>
      <c r="F2" s="708"/>
      <c r="G2" s="708"/>
      <c r="H2" s="708"/>
      <c r="I2" s="708"/>
      <c r="J2" s="708"/>
      <c r="K2" s="708"/>
      <c r="L2" s="708"/>
      <c r="M2" s="708"/>
      <c r="N2" s="708"/>
      <c r="O2" s="708"/>
      <c r="P2" s="708"/>
      <c r="Q2" s="708"/>
      <c r="R2" s="708"/>
      <c r="S2" s="708"/>
      <c r="T2" s="708"/>
      <c r="U2" s="708"/>
      <c r="V2" s="708"/>
      <c r="W2" s="708"/>
      <c r="X2" s="708"/>
      <c r="Y2" s="708"/>
      <c r="Z2" s="708"/>
      <c r="AA2" s="708"/>
      <c r="AB2" s="708"/>
      <c r="AC2" s="708"/>
      <c r="AD2" s="708"/>
      <c r="AE2" s="708"/>
      <c r="AF2" s="708"/>
      <c r="AG2" s="708"/>
      <c r="AH2" s="708"/>
      <c r="AI2" s="708"/>
      <c r="AJ2" s="708"/>
      <c r="AK2" s="708"/>
      <c r="AL2" s="708"/>
      <c r="AM2" s="708"/>
      <c r="AN2" s="708"/>
      <c r="AO2" s="708"/>
      <c r="AP2" s="708"/>
      <c r="AQ2" s="708"/>
      <c r="AR2" s="708"/>
      <c r="AS2" s="708"/>
      <c r="AT2" s="708"/>
      <c r="AU2" s="708"/>
      <c r="AV2" s="708"/>
      <c r="AW2" s="708"/>
      <c r="AX2" s="708"/>
      <c r="AY2" s="708"/>
      <c r="AZ2" s="708"/>
      <c r="BA2" s="708"/>
      <c r="BB2" s="708"/>
      <c r="BC2" s="708"/>
      <c r="BD2" s="708"/>
      <c r="BE2" s="708"/>
      <c r="BF2" s="708"/>
      <c r="BG2" s="708"/>
      <c r="BH2" s="708"/>
      <c r="BI2" s="708"/>
      <c r="BJ2" s="210"/>
      <c r="BK2" s="210"/>
      <c r="BL2" s="210"/>
      <c r="BM2" s="210"/>
      <c r="BN2" s="210"/>
      <c r="BO2" s="210"/>
      <c r="BP2" s="210"/>
      <c r="BQ2" s="210"/>
      <c r="BR2" s="210"/>
      <c r="BS2" s="210"/>
      <c r="BT2" s="210"/>
      <c r="BU2" s="210"/>
      <c r="BV2" s="210"/>
      <c r="BW2" s="210"/>
      <c r="BX2" s="210"/>
      <c r="BY2" s="210"/>
      <c r="BZ2" s="210"/>
      <c r="CA2" s="210"/>
      <c r="CB2" s="210"/>
      <c r="CC2" s="210"/>
      <c r="CD2" s="210"/>
      <c r="CE2" s="210"/>
      <c r="CF2" s="210"/>
      <c r="CG2" s="210"/>
      <c r="CH2" s="210"/>
      <c r="CI2" s="210"/>
      <c r="CJ2" s="210"/>
      <c r="CK2" s="210"/>
      <c r="CL2" s="210"/>
      <c r="CM2" s="210"/>
      <c r="CN2" s="210"/>
      <c r="CO2" s="210"/>
      <c r="CP2" s="210"/>
      <c r="CQ2" s="210"/>
      <c r="CR2" s="210"/>
      <c r="CS2" s="210"/>
      <c r="CT2" s="210"/>
      <c r="CU2" s="210"/>
      <c r="CV2" s="210"/>
      <c r="CW2" s="210"/>
      <c r="CX2" s="210"/>
      <c r="CY2" s="210"/>
      <c r="CZ2" s="210"/>
      <c r="DA2" s="210"/>
      <c r="DB2" s="210"/>
      <c r="DC2" s="210"/>
      <c r="DD2" s="210"/>
      <c r="DE2" s="210"/>
      <c r="DF2" s="210"/>
      <c r="DG2" s="210"/>
      <c r="DH2" s="210"/>
      <c r="DI2" s="210"/>
      <c r="DJ2" s="709" t="s">
        <v>280</v>
      </c>
      <c r="DK2" s="710"/>
      <c r="DL2" s="710"/>
      <c r="DM2" s="710"/>
      <c r="DN2" s="710"/>
      <c r="DO2" s="711"/>
      <c r="DP2" s="210"/>
      <c r="DQ2" s="709" t="s">
        <v>281</v>
      </c>
      <c r="DR2" s="710"/>
      <c r="DS2" s="710"/>
      <c r="DT2" s="710"/>
      <c r="DU2" s="710"/>
      <c r="DV2" s="710"/>
      <c r="DW2" s="710"/>
      <c r="DX2" s="710"/>
      <c r="DY2" s="710"/>
      <c r="DZ2" s="711"/>
      <c r="EA2" s="212"/>
    </row>
    <row r="3" spans="1:131" ht="11.25" customHeight="1" x14ac:dyDescent="0.2">
      <c r="A3" s="210"/>
      <c r="B3" s="210"/>
      <c r="C3" s="210"/>
      <c r="D3" s="210"/>
      <c r="E3" s="210"/>
      <c r="F3" s="210"/>
      <c r="G3" s="210"/>
      <c r="H3" s="210"/>
      <c r="I3" s="210"/>
      <c r="J3" s="210"/>
      <c r="K3" s="210"/>
      <c r="L3" s="210"/>
      <c r="M3" s="210"/>
      <c r="N3" s="210"/>
      <c r="O3" s="210"/>
      <c r="P3" s="210"/>
      <c r="Q3" s="210"/>
      <c r="R3" s="210"/>
      <c r="S3" s="210"/>
      <c r="T3" s="210"/>
      <c r="U3" s="210"/>
      <c r="V3" s="210"/>
      <c r="W3" s="210"/>
      <c r="X3" s="210"/>
      <c r="Y3" s="210"/>
      <c r="Z3" s="210"/>
      <c r="AA3" s="210"/>
      <c r="AB3" s="210"/>
      <c r="AC3" s="210"/>
      <c r="AD3" s="210"/>
      <c r="AE3" s="210"/>
      <c r="AF3" s="210"/>
      <c r="AG3" s="210"/>
      <c r="AH3" s="210"/>
      <c r="AI3" s="210"/>
      <c r="AJ3" s="210"/>
      <c r="AK3" s="210"/>
      <c r="AL3" s="210"/>
      <c r="AM3" s="210"/>
      <c r="AN3" s="210"/>
      <c r="AO3" s="210"/>
      <c r="AP3" s="210"/>
      <c r="AQ3" s="210"/>
      <c r="AR3" s="210"/>
      <c r="AS3" s="210"/>
      <c r="AT3" s="210"/>
      <c r="AU3" s="210"/>
      <c r="AV3" s="210"/>
      <c r="AW3" s="210"/>
      <c r="AX3" s="210"/>
      <c r="AY3" s="210"/>
      <c r="AZ3" s="210"/>
      <c r="BA3" s="210"/>
      <c r="BB3" s="210"/>
      <c r="BC3" s="210"/>
      <c r="BD3" s="210"/>
      <c r="BE3" s="210"/>
      <c r="BF3" s="210"/>
      <c r="BG3" s="210"/>
      <c r="BH3" s="210"/>
      <c r="BI3" s="210"/>
      <c r="BJ3" s="210"/>
      <c r="BK3" s="210"/>
      <c r="BL3" s="210"/>
      <c r="BM3" s="210"/>
      <c r="BN3" s="210"/>
      <c r="BO3" s="210"/>
      <c r="BP3" s="210"/>
      <c r="BQ3" s="210"/>
      <c r="BR3" s="210"/>
      <c r="BS3" s="210"/>
      <c r="BT3" s="210"/>
      <c r="BU3" s="210"/>
      <c r="BV3" s="210"/>
      <c r="BW3" s="210"/>
      <c r="BX3" s="210"/>
      <c r="BY3" s="210"/>
      <c r="BZ3" s="210"/>
      <c r="CA3" s="210"/>
      <c r="CB3" s="210"/>
      <c r="CC3" s="210"/>
      <c r="CD3" s="210"/>
      <c r="CE3" s="210"/>
      <c r="CF3" s="210"/>
      <c r="CG3" s="210"/>
      <c r="CH3" s="210"/>
      <c r="CI3" s="210"/>
      <c r="CJ3" s="210"/>
      <c r="CK3" s="210"/>
      <c r="CL3" s="210"/>
      <c r="CM3" s="210"/>
      <c r="CN3" s="210"/>
      <c r="CO3" s="210"/>
      <c r="CP3" s="210"/>
      <c r="CQ3" s="210"/>
      <c r="CR3" s="210"/>
      <c r="CS3" s="210"/>
      <c r="CT3" s="210"/>
      <c r="CU3" s="210"/>
      <c r="CV3" s="210"/>
      <c r="CW3" s="210"/>
      <c r="CX3" s="210"/>
      <c r="CY3" s="210"/>
      <c r="CZ3" s="210"/>
      <c r="DA3" s="210"/>
      <c r="DB3" s="210"/>
      <c r="DC3" s="210"/>
      <c r="DD3" s="210"/>
      <c r="DE3" s="210"/>
      <c r="DF3" s="210"/>
      <c r="DG3" s="210"/>
      <c r="DH3" s="210"/>
      <c r="DI3" s="210"/>
      <c r="DJ3" s="210"/>
      <c r="DK3" s="210"/>
      <c r="DL3" s="210"/>
      <c r="DM3" s="210"/>
      <c r="DN3" s="210"/>
      <c r="DO3" s="210"/>
      <c r="DP3" s="210"/>
      <c r="DQ3" s="210"/>
      <c r="DR3" s="210"/>
      <c r="DS3" s="210"/>
      <c r="DT3" s="210"/>
      <c r="DU3" s="210"/>
      <c r="DV3" s="210"/>
      <c r="DW3" s="210"/>
      <c r="DX3" s="210"/>
      <c r="DY3" s="210"/>
      <c r="DZ3" s="210"/>
      <c r="EA3" s="212"/>
    </row>
    <row r="4" spans="1:131" s="218" customFormat="1" ht="26.25" customHeight="1" thickBot="1" x14ac:dyDescent="0.25">
      <c r="A4" s="712" t="s">
        <v>282</v>
      </c>
      <c r="B4" s="712"/>
      <c r="C4" s="712"/>
      <c r="D4" s="712"/>
      <c r="E4" s="712"/>
      <c r="F4" s="712"/>
      <c r="G4" s="712"/>
      <c r="H4" s="712"/>
      <c r="I4" s="712"/>
      <c r="J4" s="712"/>
      <c r="K4" s="712"/>
      <c r="L4" s="712"/>
      <c r="M4" s="712"/>
      <c r="N4" s="712"/>
      <c r="O4" s="712"/>
      <c r="P4" s="712"/>
      <c r="Q4" s="712"/>
      <c r="R4" s="712"/>
      <c r="S4" s="712"/>
      <c r="T4" s="712"/>
      <c r="U4" s="712"/>
      <c r="V4" s="712"/>
      <c r="W4" s="712"/>
      <c r="X4" s="712"/>
      <c r="Y4" s="712"/>
      <c r="Z4" s="712"/>
      <c r="AA4" s="712"/>
      <c r="AB4" s="712"/>
      <c r="AC4" s="712"/>
      <c r="AD4" s="712"/>
      <c r="AE4" s="712"/>
      <c r="AF4" s="712"/>
      <c r="AG4" s="712"/>
      <c r="AH4" s="712"/>
      <c r="AI4" s="712"/>
      <c r="AJ4" s="712"/>
      <c r="AK4" s="712"/>
      <c r="AL4" s="712"/>
      <c r="AM4" s="712"/>
      <c r="AN4" s="712"/>
      <c r="AO4" s="712"/>
      <c r="AP4" s="712"/>
      <c r="AQ4" s="712"/>
      <c r="AR4" s="712"/>
      <c r="AS4" s="712"/>
      <c r="AT4" s="712"/>
      <c r="AU4" s="712"/>
      <c r="AV4" s="712"/>
      <c r="AW4" s="712"/>
      <c r="AX4" s="712"/>
      <c r="AY4" s="712"/>
      <c r="AZ4" s="214"/>
      <c r="BA4" s="214"/>
      <c r="BB4" s="214"/>
      <c r="BC4" s="214"/>
      <c r="BD4" s="214"/>
      <c r="BE4" s="215"/>
      <c r="BF4" s="215"/>
      <c r="BG4" s="215"/>
      <c r="BH4" s="215"/>
      <c r="BI4" s="215"/>
      <c r="BJ4" s="215"/>
      <c r="BK4" s="215"/>
      <c r="BL4" s="215"/>
      <c r="BM4" s="215"/>
      <c r="BN4" s="215"/>
      <c r="BO4" s="215"/>
      <c r="BP4" s="215"/>
      <c r="BQ4" s="713" t="s">
        <v>283</v>
      </c>
      <c r="BR4" s="713"/>
      <c r="BS4" s="713"/>
      <c r="BT4" s="713"/>
      <c r="BU4" s="713"/>
      <c r="BV4" s="713"/>
      <c r="BW4" s="713"/>
      <c r="BX4" s="713"/>
      <c r="BY4" s="713"/>
      <c r="BZ4" s="713"/>
      <c r="CA4" s="713"/>
      <c r="CB4" s="713"/>
      <c r="CC4" s="713"/>
      <c r="CD4" s="713"/>
      <c r="CE4" s="713"/>
      <c r="CF4" s="713"/>
      <c r="CG4" s="713"/>
      <c r="CH4" s="713"/>
      <c r="CI4" s="713"/>
      <c r="CJ4" s="713"/>
      <c r="CK4" s="713"/>
      <c r="CL4" s="713"/>
      <c r="CM4" s="713"/>
      <c r="CN4" s="713"/>
      <c r="CO4" s="713"/>
      <c r="CP4" s="713"/>
      <c r="CQ4" s="713"/>
      <c r="CR4" s="713"/>
      <c r="CS4" s="713"/>
      <c r="CT4" s="713"/>
      <c r="CU4" s="713"/>
      <c r="CV4" s="713"/>
      <c r="CW4" s="713"/>
      <c r="CX4" s="713"/>
      <c r="CY4" s="713"/>
      <c r="CZ4" s="713"/>
      <c r="DA4" s="713"/>
      <c r="DB4" s="713"/>
      <c r="DC4" s="713"/>
      <c r="DD4" s="713"/>
      <c r="DE4" s="713"/>
      <c r="DF4" s="713"/>
      <c r="DG4" s="713"/>
      <c r="DH4" s="713"/>
      <c r="DI4" s="713"/>
      <c r="DJ4" s="713"/>
      <c r="DK4" s="713"/>
      <c r="DL4" s="713"/>
      <c r="DM4" s="713"/>
      <c r="DN4" s="713"/>
      <c r="DO4" s="713"/>
      <c r="DP4" s="713"/>
      <c r="DQ4" s="713"/>
      <c r="DR4" s="713"/>
      <c r="DS4" s="713"/>
      <c r="DT4" s="713"/>
      <c r="DU4" s="713"/>
      <c r="DV4" s="713"/>
      <c r="DW4" s="713"/>
      <c r="DX4" s="713"/>
      <c r="DY4" s="713"/>
      <c r="DZ4" s="713"/>
      <c r="EA4" s="217"/>
    </row>
    <row r="5" spans="1:131" s="218" customFormat="1" ht="26.25" customHeight="1" x14ac:dyDescent="0.2">
      <c r="A5" s="714" t="s">
        <v>284</v>
      </c>
      <c r="B5" s="715"/>
      <c r="C5" s="715"/>
      <c r="D5" s="715"/>
      <c r="E5" s="715"/>
      <c r="F5" s="715"/>
      <c r="G5" s="715"/>
      <c r="H5" s="715"/>
      <c r="I5" s="715"/>
      <c r="J5" s="715"/>
      <c r="K5" s="715"/>
      <c r="L5" s="715"/>
      <c r="M5" s="715"/>
      <c r="N5" s="715"/>
      <c r="O5" s="715"/>
      <c r="P5" s="716"/>
      <c r="Q5" s="720" t="s">
        <v>285</v>
      </c>
      <c r="R5" s="721"/>
      <c r="S5" s="721"/>
      <c r="T5" s="721"/>
      <c r="U5" s="722"/>
      <c r="V5" s="720" t="s">
        <v>286</v>
      </c>
      <c r="W5" s="721"/>
      <c r="X5" s="721"/>
      <c r="Y5" s="721"/>
      <c r="Z5" s="722"/>
      <c r="AA5" s="720" t="s">
        <v>287</v>
      </c>
      <c r="AB5" s="721"/>
      <c r="AC5" s="721"/>
      <c r="AD5" s="721"/>
      <c r="AE5" s="721"/>
      <c r="AF5" s="726" t="s">
        <v>288</v>
      </c>
      <c r="AG5" s="721"/>
      <c r="AH5" s="721"/>
      <c r="AI5" s="721"/>
      <c r="AJ5" s="727"/>
      <c r="AK5" s="721" t="s">
        <v>289</v>
      </c>
      <c r="AL5" s="721"/>
      <c r="AM5" s="721"/>
      <c r="AN5" s="721"/>
      <c r="AO5" s="722"/>
      <c r="AP5" s="720" t="s">
        <v>290</v>
      </c>
      <c r="AQ5" s="721"/>
      <c r="AR5" s="721"/>
      <c r="AS5" s="721"/>
      <c r="AT5" s="722"/>
      <c r="AU5" s="720" t="s">
        <v>291</v>
      </c>
      <c r="AV5" s="721"/>
      <c r="AW5" s="721"/>
      <c r="AX5" s="721"/>
      <c r="AY5" s="727"/>
      <c r="AZ5" s="214"/>
      <c r="BA5" s="214"/>
      <c r="BB5" s="214"/>
      <c r="BC5" s="214"/>
      <c r="BD5" s="214"/>
      <c r="BE5" s="215"/>
      <c r="BF5" s="215"/>
      <c r="BG5" s="215"/>
      <c r="BH5" s="215"/>
      <c r="BI5" s="215"/>
      <c r="BJ5" s="215"/>
      <c r="BK5" s="215"/>
      <c r="BL5" s="215"/>
      <c r="BM5" s="215"/>
      <c r="BN5" s="215"/>
      <c r="BO5" s="215"/>
      <c r="BP5" s="215"/>
      <c r="BQ5" s="714" t="s">
        <v>292</v>
      </c>
      <c r="BR5" s="715"/>
      <c r="BS5" s="715"/>
      <c r="BT5" s="715"/>
      <c r="BU5" s="715"/>
      <c r="BV5" s="715"/>
      <c r="BW5" s="715"/>
      <c r="BX5" s="715"/>
      <c r="BY5" s="715"/>
      <c r="BZ5" s="715"/>
      <c r="CA5" s="715"/>
      <c r="CB5" s="715"/>
      <c r="CC5" s="715"/>
      <c r="CD5" s="715"/>
      <c r="CE5" s="715"/>
      <c r="CF5" s="715"/>
      <c r="CG5" s="716"/>
      <c r="CH5" s="720" t="s">
        <v>293</v>
      </c>
      <c r="CI5" s="721"/>
      <c r="CJ5" s="721"/>
      <c r="CK5" s="721"/>
      <c r="CL5" s="722"/>
      <c r="CM5" s="720" t="s">
        <v>294</v>
      </c>
      <c r="CN5" s="721"/>
      <c r="CO5" s="721"/>
      <c r="CP5" s="721"/>
      <c r="CQ5" s="722"/>
      <c r="CR5" s="720" t="s">
        <v>295</v>
      </c>
      <c r="CS5" s="721"/>
      <c r="CT5" s="721"/>
      <c r="CU5" s="721"/>
      <c r="CV5" s="722"/>
      <c r="CW5" s="720" t="s">
        <v>296</v>
      </c>
      <c r="CX5" s="721"/>
      <c r="CY5" s="721"/>
      <c r="CZ5" s="721"/>
      <c r="DA5" s="722"/>
      <c r="DB5" s="720" t="s">
        <v>297</v>
      </c>
      <c r="DC5" s="721"/>
      <c r="DD5" s="721"/>
      <c r="DE5" s="721"/>
      <c r="DF5" s="722"/>
      <c r="DG5" s="750" t="s">
        <v>298</v>
      </c>
      <c r="DH5" s="751"/>
      <c r="DI5" s="751"/>
      <c r="DJ5" s="751"/>
      <c r="DK5" s="752"/>
      <c r="DL5" s="750" t="s">
        <v>299</v>
      </c>
      <c r="DM5" s="751"/>
      <c r="DN5" s="751"/>
      <c r="DO5" s="751"/>
      <c r="DP5" s="752"/>
      <c r="DQ5" s="720" t="s">
        <v>300</v>
      </c>
      <c r="DR5" s="721"/>
      <c r="DS5" s="721"/>
      <c r="DT5" s="721"/>
      <c r="DU5" s="722"/>
      <c r="DV5" s="720" t="s">
        <v>291</v>
      </c>
      <c r="DW5" s="721"/>
      <c r="DX5" s="721"/>
      <c r="DY5" s="721"/>
      <c r="DZ5" s="727"/>
      <c r="EA5" s="217"/>
    </row>
    <row r="6" spans="1:131" s="218" customFormat="1" ht="26.25" customHeight="1" thickBot="1" x14ac:dyDescent="0.25">
      <c r="A6" s="717"/>
      <c r="B6" s="718"/>
      <c r="C6" s="718"/>
      <c r="D6" s="718"/>
      <c r="E6" s="718"/>
      <c r="F6" s="718"/>
      <c r="G6" s="718"/>
      <c r="H6" s="718"/>
      <c r="I6" s="718"/>
      <c r="J6" s="718"/>
      <c r="K6" s="718"/>
      <c r="L6" s="718"/>
      <c r="M6" s="718"/>
      <c r="N6" s="718"/>
      <c r="O6" s="718"/>
      <c r="P6" s="719"/>
      <c r="Q6" s="723"/>
      <c r="R6" s="724"/>
      <c r="S6" s="724"/>
      <c r="T6" s="724"/>
      <c r="U6" s="725"/>
      <c r="V6" s="723"/>
      <c r="W6" s="724"/>
      <c r="X6" s="724"/>
      <c r="Y6" s="724"/>
      <c r="Z6" s="725"/>
      <c r="AA6" s="723"/>
      <c r="AB6" s="724"/>
      <c r="AC6" s="724"/>
      <c r="AD6" s="724"/>
      <c r="AE6" s="724"/>
      <c r="AF6" s="728"/>
      <c r="AG6" s="724"/>
      <c r="AH6" s="724"/>
      <c r="AI6" s="724"/>
      <c r="AJ6" s="729"/>
      <c r="AK6" s="724"/>
      <c r="AL6" s="724"/>
      <c r="AM6" s="724"/>
      <c r="AN6" s="724"/>
      <c r="AO6" s="725"/>
      <c r="AP6" s="723"/>
      <c r="AQ6" s="724"/>
      <c r="AR6" s="724"/>
      <c r="AS6" s="724"/>
      <c r="AT6" s="725"/>
      <c r="AU6" s="723"/>
      <c r="AV6" s="724"/>
      <c r="AW6" s="724"/>
      <c r="AX6" s="724"/>
      <c r="AY6" s="729"/>
      <c r="AZ6" s="214"/>
      <c r="BA6" s="214"/>
      <c r="BB6" s="214"/>
      <c r="BC6" s="214"/>
      <c r="BD6" s="214"/>
      <c r="BE6" s="215"/>
      <c r="BF6" s="215"/>
      <c r="BG6" s="215"/>
      <c r="BH6" s="215"/>
      <c r="BI6" s="215"/>
      <c r="BJ6" s="215"/>
      <c r="BK6" s="215"/>
      <c r="BL6" s="215"/>
      <c r="BM6" s="215"/>
      <c r="BN6" s="215"/>
      <c r="BO6" s="215"/>
      <c r="BP6" s="215"/>
      <c r="BQ6" s="717"/>
      <c r="BR6" s="718"/>
      <c r="BS6" s="718"/>
      <c r="BT6" s="718"/>
      <c r="BU6" s="718"/>
      <c r="BV6" s="718"/>
      <c r="BW6" s="718"/>
      <c r="BX6" s="718"/>
      <c r="BY6" s="718"/>
      <c r="BZ6" s="718"/>
      <c r="CA6" s="718"/>
      <c r="CB6" s="718"/>
      <c r="CC6" s="718"/>
      <c r="CD6" s="718"/>
      <c r="CE6" s="718"/>
      <c r="CF6" s="718"/>
      <c r="CG6" s="719"/>
      <c r="CH6" s="723"/>
      <c r="CI6" s="724"/>
      <c r="CJ6" s="724"/>
      <c r="CK6" s="724"/>
      <c r="CL6" s="725"/>
      <c r="CM6" s="723"/>
      <c r="CN6" s="724"/>
      <c r="CO6" s="724"/>
      <c r="CP6" s="724"/>
      <c r="CQ6" s="725"/>
      <c r="CR6" s="723"/>
      <c r="CS6" s="724"/>
      <c r="CT6" s="724"/>
      <c r="CU6" s="724"/>
      <c r="CV6" s="725"/>
      <c r="CW6" s="723"/>
      <c r="CX6" s="724"/>
      <c r="CY6" s="724"/>
      <c r="CZ6" s="724"/>
      <c r="DA6" s="725"/>
      <c r="DB6" s="723"/>
      <c r="DC6" s="724"/>
      <c r="DD6" s="724"/>
      <c r="DE6" s="724"/>
      <c r="DF6" s="725"/>
      <c r="DG6" s="753"/>
      <c r="DH6" s="754"/>
      <c r="DI6" s="754"/>
      <c r="DJ6" s="754"/>
      <c r="DK6" s="755"/>
      <c r="DL6" s="753"/>
      <c r="DM6" s="754"/>
      <c r="DN6" s="754"/>
      <c r="DO6" s="754"/>
      <c r="DP6" s="755"/>
      <c r="DQ6" s="723"/>
      <c r="DR6" s="724"/>
      <c r="DS6" s="724"/>
      <c r="DT6" s="724"/>
      <c r="DU6" s="725"/>
      <c r="DV6" s="723"/>
      <c r="DW6" s="724"/>
      <c r="DX6" s="724"/>
      <c r="DY6" s="724"/>
      <c r="DZ6" s="729"/>
      <c r="EA6" s="217"/>
    </row>
    <row r="7" spans="1:131" s="218" customFormat="1" ht="26.25" customHeight="1" thickTop="1" x14ac:dyDescent="0.2">
      <c r="A7" s="219">
        <v>1</v>
      </c>
      <c r="B7" s="736" t="s">
        <v>301</v>
      </c>
      <c r="C7" s="737"/>
      <c r="D7" s="737"/>
      <c r="E7" s="737"/>
      <c r="F7" s="737"/>
      <c r="G7" s="737"/>
      <c r="H7" s="737"/>
      <c r="I7" s="737"/>
      <c r="J7" s="737"/>
      <c r="K7" s="737"/>
      <c r="L7" s="737"/>
      <c r="M7" s="737"/>
      <c r="N7" s="737"/>
      <c r="O7" s="737"/>
      <c r="P7" s="738"/>
      <c r="Q7" s="739">
        <v>34472</v>
      </c>
      <c r="R7" s="740"/>
      <c r="S7" s="740"/>
      <c r="T7" s="740"/>
      <c r="U7" s="740"/>
      <c r="V7" s="740">
        <v>32938</v>
      </c>
      <c r="W7" s="740"/>
      <c r="X7" s="740"/>
      <c r="Y7" s="740"/>
      <c r="Z7" s="740"/>
      <c r="AA7" s="740">
        <v>1534</v>
      </c>
      <c r="AB7" s="740"/>
      <c r="AC7" s="740"/>
      <c r="AD7" s="740"/>
      <c r="AE7" s="741"/>
      <c r="AF7" s="742">
        <v>1395</v>
      </c>
      <c r="AG7" s="743"/>
      <c r="AH7" s="743"/>
      <c r="AI7" s="743"/>
      <c r="AJ7" s="744"/>
      <c r="AK7" s="745">
        <v>3671</v>
      </c>
      <c r="AL7" s="746"/>
      <c r="AM7" s="746"/>
      <c r="AN7" s="746"/>
      <c r="AO7" s="746"/>
      <c r="AP7" s="746">
        <v>37929</v>
      </c>
      <c r="AQ7" s="746"/>
      <c r="AR7" s="746"/>
      <c r="AS7" s="746"/>
      <c r="AT7" s="746"/>
      <c r="AU7" s="747"/>
      <c r="AV7" s="747"/>
      <c r="AW7" s="747"/>
      <c r="AX7" s="747"/>
      <c r="AY7" s="748"/>
      <c r="AZ7" s="214"/>
      <c r="BA7" s="214"/>
      <c r="BB7" s="214"/>
      <c r="BC7" s="214"/>
      <c r="BD7" s="214"/>
      <c r="BE7" s="215"/>
      <c r="BF7" s="215"/>
      <c r="BG7" s="215"/>
      <c r="BH7" s="215"/>
      <c r="BI7" s="215"/>
      <c r="BJ7" s="215"/>
      <c r="BK7" s="215"/>
      <c r="BL7" s="215"/>
      <c r="BM7" s="215"/>
      <c r="BN7" s="215"/>
      <c r="BO7" s="215"/>
      <c r="BP7" s="215"/>
      <c r="BQ7" s="219">
        <v>1</v>
      </c>
      <c r="BR7" s="220" t="s">
        <v>565</v>
      </c>
      <c r="BS7" s="733" t="s">
        <v>553</v>
      </c>
      <c r="BT7" s="734"/>
      <c r="BU7" s="734"/>
      <c r="BV7" s="734"/>
      <c r="BW7" s="734"/>
      <c r="BX7" s="734"/>
      <c r="BY7" s="734"/>
      <c r="BZ7" s="734"/>
      <c r="CA7" s="734"/>
      <c r="CB7" s="734"/>
      <c r="CC7" s="734"/>
      <c r="CD7" s="734"/>
      <c r="CE7" s="734"/>
      <c r="CF7" s="734"/>
      <c r="CG7" s="749"/>
      <c r="CH7" s="730">
        <v>-9</v>
      </c>
      <c r="CI7" s="731"/>
      <c r="CJ7" s="731"/>
      <c r="CK7" s="731"/>
      <c r="CL7" s="732"/>
      <c r="CM7" s="730">
        <v>207</v>
      </c>
      <c r="CN7" s="731"/>
      <c r="CO7" s="731"/>
      <c r="CP7" s="731"/>
      <c r="CQ7" s="732"/>
      <c r="CR7" s="730">
        <v>50</v>
      </c>
      <c r="CS7" s="731"/>
      <c r="CT7" s="731"/>
      <c r="CU7" s="731"/>
      <c r="CV7" s="732"/>
      <c r="CW7" s="730" t="s">
        <v>419</v>
      </c>
      <c r="CX7" s="731"/>
      <c r="CY7" s="731"/>
      <c r="CZ7" s="731"/>
      <c r="DA7" s="732"/>
      <c r="DB7" s="730" t="s">
        <v>419</v>
      </c>
      <c r="DC7" s="731"/>
      <c r="DD7" s="731"/>
      <c r="DE7" s="731"/>
      <c r="DF7" s="732"/>
      <c r="DG7" s="730" t="s">
        <v>419</v>
      </c>
      <c r="DH7" s="731"/>
      <c r="DI7" s="731"/>
      <c r="DJ7" s="731"/>
      <c r="DK7" s="732"/>
      <c r="DL7" s="730">
        <v>20</v>
      </c>
      <c r="DM7" s="731"/>
      <c r="DN7" s="731"/>
      <c r="DO7" s="731"/>
      <c r="DP7" s="732"/>
      <c r="DQ7" s="730">
        <v>10</v>
      </c>
      <c r="DR7" s="731"/>
      <c r="DS7" s="731"/>
      <c r="DT7" s="731"/>
      <c r="DU7" s="732"/>
      <c r="DV7" s="733"/>
      <c r="DW7" s="734"/>
      <c r="DX7" s="734"/>
      <c r="DY7" s="734"/>
      <c r="DZ7" s="735"/>
      <c r="EA7" s="217"/>
    </row>
    <row r="8" spans="1:131" s="218" customFormat="1" ht="26.25" customHeight="1" x14ac:dyDescent="0.2">
      <c r="A8" s="221">
        <v>2</v>
      </c>
      <c r="B8" s="767" t="s">
        <v>302</v>
      </c>
      <c r="C8" s="768"/>
      <c r="D8" s="768"/>
      <c r="E8" s="768"/>
      <c r="F8" s="768"/>
      <c r="G8" s="768"/>
      <c r="H8" s="768"/>
      <c r="I8" s="768"/>
      <c r="J8" s="768"/>
      <c r="K8" s="768"/>
      <c r="L8" s="768"/>
      <c r="M8" s="768"/>
      <c r="N8" s="768"/>
      <c r="O8" s="768"/>
      <c r="P8" s="769"/>
      <c r="Q8" s="770">
        <v>27</v>
      </c>
      <c r="R8" s="771"/>
      <c r="S8" s="771"/>
      <c r="T8" s="771"/>
      <c r="U8" s="771"/>
      <c r="V8" s="771">
        <v>14</v>
      </c>
      <c r="W8" s="771"/>
      <c r="X8" s="771"/>
      <c r="Y8" s="771"/>
      <c r="Z8" s="771"/>
      <c r="AA8" s="771">
        <v>13</v>
      </c>
      <c r="AB8" s="771"/>
      <c r="AC8" s="771"/>
      <c r="AD8" s="771"/>
      <c r="AE8" s="772"/>
      <c r="AF8" s="773">
        <v>13</v>
      </c>
      <c r="AG8" s="774"/>
      <c r="AH8" s="774"/>
      <c r="AI8" s="774"/>
      <c r="AJ8" s="775"/>
      <c r="AK8" s="756" t="s">
        <v>552</v>
      </c>
      <c r="AL8" s="757"/>
      <c r="AM8" s="757"/>
      <c r="AN8" s="757"/>
      <c r="AO8" s="757"/>
      <c r="AP8" s="757" t="s">
        <v>552</v>
      </c>
      <c r="AQ8" s="757"/>
      <c r="AR8" s="757"/>
      <c r="AS8" s="757"/>
      <c r="AT8" s="757"/>
      <c r="AU8" s="758"/>
      <c r="AV8" s="758"/>
      <c r="AW8" s="758"/>
      <c r="AX8" s="758"/>
      <c r="AY8" s="759"/>
      <c r="AZ8" s="214"/>
      <c r="BA8" s="214"/>
      <c r="BB8" s="214"/>
      <c r="BC8" s="214"/>
      <c r="BD8" s="214"/>
      <c r="BE8" s="215"/>
      <c r="BF8" s="215"/>
      <c r="BG8" s="215"/>
      <c r="BH8" s="215"/>
      <c r="BI8" s="215"/>
      <c r="BJ8" s="215"/>
      <c r="BK8" s="215"/>
      <c r="BL8" s="215"/>
      <c r="BM8" s="215"/>
      <c r="BN8" s="215"/>
      <c r="BO8" s="215"/>
      <c r="BP8" s="215"/>
      <c r="BQ8" s="221">
        <v>2</v>
      </c>
      <c r="BR8" s="222"/>
      <c r="BS8" s="760" t="s">
        <v>554</v>
      </c>
      <c r="BT8" s="761"/>
      <c r="BU8" s="761"/>
      <c r="BV8" s="761"/>
      <c r="BW8" s="761"/>
      <c r="BX8" s="761"/>
      <c r="BY8" s="761"/>
      <c r="BZ8" s="761"/>
      <c r="CA8" s="761"/>
      <c r="CB8" s="761"/>
      <c r="CC8" s="761"/>
      <c r="CD8" s="761"/>
      <c r="CE8" s="761"/>
      <c r="CF8" s="761"/>
      <c r="CG8" s="762"/>
      <c r="CH8" s="763">
        <v>9</v>
      </c>
      <c r="CI8" s="764"/>
      <c r="CJ8" s="764"/>
      <c r="CK8" s="764"/>
      <c r="CL8" s="765"/>
      <c r="CM8" s="763">
        <v>204</v>
      </c>
      <c r="CN8" s="764"/>
      <c r="CO8" s="764"/>
      <c r="CP8" s="764"/>
      <c r="CQ8" s="765"/>
      <c r="CR8" s="763">
        <v>50</v>
      </c>
      <c r="CS8" s="764"/>
      <c r="CT8" s="764"/>
      <c r="CU8" s="764"/>
      <c r="CV8" s="765"/>
      <c r="CW8" s="763" t="s">
        <v>419</v>
      </c>
      <c r="CX8" s="764"/>
      <c r="CY8" s="764"/>
      <c r="CZ8" s="764"/>
      <c r="DA8" s="765"/>
      <c r="DB8" s="763" t="s">
        <v>419</v>
      </c>
      <c r="DC8" s="764"/>
      <c r="DD8" s="764"/>
      <c r="DE8" s="764"/>
      <c r="DF8" s="765"/>
      <c r="DG8" s="763" t="s">
        <v>419</v>
      </c>
      <c r="DH8" s="764"/>
      <c r="DI8" s="764"/>
      <c r="DJ8" s="764"/>
      <c r="DK8" s="765"/>
      <c r="DL8" s="763" t="s">
        <v>419</v>
      </c>
      <c r="DM8" s="764"/>
      <c r="DN8" s="764"/>
      <c r="DO8" s="764"/>
      <c r="DP8" s="765"/>
      <c r="DQ8" s="763" t="s">
        <v>419</v>
      </c>
      <c r="DR8" s="764"/>
      <c r="DS8" s="764"/>
      <c r="DT8" s="764"/>
      <c r="DU8" s="765"/>
      <c r="DV8" s="760"/>
      <c r="DW8" s="761"/>
      <c r="DX8" s="761"/>
      <c r="DY8" s="761"/>
      <c r="DZ8" s="766"/>
      <c r="EA8" s="217"/>
    </row>
    <row r="9" spans="1:131" s="218" customFormat="1" ht="26.25" customHeight="1" x14ac:dyDescent="0.2">
      <c r="A9" s="221">
        <v>3</v>
      </c>
      <c r="B9" s="767"/>
      <c r="C9" s="768"/>
      <c r="D9" s="768"/>
      <c r="E9" s="768"/>
      <c r="F9" s="768"/>
      <c r="G9" s="768"/>
      <c r="H9" s="768"/>
      <c r="I9" s="768"/>
      <c r="J9" s="768"/>
      <c r="K9" s="768"/>
      <c r="L9" s="768"/>
      <c r="M9" s="768"/>
      <c r="N9" s="768"/>
      <c r="O9" s="768"/>
      <c r="P9" s="769"/>
      <c r="Q9" s="770"/>
      <c r="R9" s="771"/>
      <c r="S9" s="771"/>
      <c r="T9" s="771"/>
      <c r="U9" s="771"/>
      <c r="V9" s="771"/>
      <c r="W9" s="771"/>
      <c r="X9" s="771"/>
      <c r="Y9" s="771"/>
      <c r="Z9" s="771"/>
      <c r="AA9" s="771"/>
      <c r="AB9" s="771"/>
      <c r="AC9" s="771"/>
      <c r="AD9" s="771"/>
      <c r="AE9" s="772"/>
      <c r="AF9" s="773"/>
      <c r="AG9" s="774"/>
      <c r="AH9" s="774"/>
      <c r="AI9" s="774"/>
      <c r="AJ9" s="775"/>
      <c r="AK9" s="756"/>
      <c r="AL9" s="757"/>
      <c r="AM9" s="757"/>
      <c r="AN9" s="757"/>
      <c r="AO9" s="757"/>
      <c r="AP9" s="757"/>
      <c r="AQ9" s="757"/>
      <c r="AR9" s="757"/>
      <c r="AS9" s="757"/>
      <c r="AT9" s="757"/>
      <c r="AU9" s="758"/>
      <c r="AV9" s="758"/>
      <c r="AW9" s="758"/>
      <c r="AX9" s="758"/>
      <c r="AY9" s="759"/>
      <c r="AZ9" s="214"/>
      <c r="BA9" s="214"/>
      <c r="BB9" s="214"/>
      <c r="BC9" s="214"/>
      <c r="BD9" s="214"/>
      <c r="BE9" s="215"/>
      <c r="BF9" s="215"/>
      <c r="BG9" s="215"/>
      <c r="BH9" s="215"/>
      <c r="BI9" s="215"/>
      <c r="BJ9" s="215"/>
      <c r="BK9" s="215"/>
      <c r="BL9" s="215"/>
      <c r="BM9" s="215"/>
      <c r="BN9" s="215"/>
      <c r="BO9" s="215"/>
      <c r="BP9" s="215"/>
      <c r="BQ9" s="221">
        <v>3</v>
      </c>
      <c r="BR9" s="222"/>
      <c r="BS9" s="760" t="s">
        <v>555</v>
      </c>
      <c r="BT9" s="761"/>
      <c r="BU9" s="761"/>
      <c r="BV9" s="761"/>
      <c r="BW9" s="761"/>
      <c r="BX9" s="761"/>
      <c r="BY9" s="761"/>
      <c r="BZ9" s="761"/>
      <c r="CA9" s="761"/>
      <c r="CB9" s="761"/>
      <c r="CC9" s="761"/>
      <c r="CD9" s="761"/>
      <c r="CE9" s="761"/>
      <c r="CF9" s="761"/>
      <c r="CG9" s="762"/>
      <c r="CH9" s="763">
        <v>2</v>
      </c>
      <c r="CI9" s="764"/>
      <c r="CJ9" s="764"/>
      <c r="CK9" s="764"/>
      <c r="CL9" s="765"/>
      <c r="CM9" s="763">
        <v>59</v>
      </c>
      <c r="CN9" s="764"/>
      <c r="CO9" s="764"/>
      <c r="CP9" s="764"/>
      <c r="CQ9" s="765"/>
      <c r="CR9" s="763">
        <v>35</v>
      </c>
      <c r="CS9" s="764"/>
      <c r="CT9" s="764"/>
      <c r="CU9" s="764"/>
      <c r="CV9" s="765"/>
      <c r="CW9" s="763" t="s">
        <v>419</v>
      </c>
      <c r="CX9" s="764"/>
      <c r="CY9" s="764"/>
      <c r="CZ9" s="764"/>
      <c r="DA9" s="765"/>
      <c r="DB9" s="763" t="s">
        <v>419</v>
      </c>
      <c r="DC9" s="764"/>
      <c r="DD9" s="764"/>
      <c r="DE9" s="764"/>
      <c r="DF9" s="765"/>
      <c r="DG9" s="763" t="s">
        <v>419</v>
      </c>
      <c r="DH9" s="764"/>
      <c r="DI9" s="764"/>
      <c r="DJ9" s="764"/>
      <c r="DK9" s="765"/>
      <c r="DL9" s="763" t="s">
        <v>419</v>
      </c>
      <c r="DM9" s="764"/>
      <c r="DN9" s="764"/>
      <c r="DO9" s="764"/>
      <c r="DP9" s="765"/>
      <c r="DQ9" s="763" t="s">
        <v>419</v>
      </c>
      <c r="DR9" s="764"/>
      <c r="DS9" s="764"/>
      <c r="DT9" s="764"/>
      <c r="DU9" s="765"/>
      <c r="DV9" s="760"/>
      <c r="DW9" s="761"/>
      <c r="DX9" s="761"/>
      <c r="DY9" s="761"/>
      <c r="DZ9" s="766"/>
      <c r="EA9" s="217"/>
    </row>
    <row r="10" spans="1:131" s="218" customFormat="1" ht="26.25" customHeight="1" x14ac:dyDescent="0.2">
      <c r="A10" s="221">
        <v>4</v>
      </c>
      <c r="B10" s="767"/>
      <c r="C10" s="768"/>
      <c r="D10" s="768"/>
      <c r="E10" s="768"/>
      <c r="F10" s="768"/>
      <c r="G10" s="768"/>
      <c r="H10" s="768"/>
      <c r="I10" s="768"/>
      <c r="J10" s="768"/>
      <c r="K10" s="768"/>
      <c r="L10" s="768"/>
      <c r="M10" s="768"/>
      <c r="N10" s="768"/>
      <c r="O10" s="768"/>
      <c r="P10" s="769"/>
      <c r="Q10" s="770"/>
      <c r="R10" s="771"/>
      <c r="S10" s="771"/>
      <c r="T10" s="771"/>
      <c r="U10" s="771"/>
      <c r="V10" s="771"/>
      <c r="W10" s="771"/>
      <c r="X10" s="771"/>
      <c r="Y10" s="771"/>
      <c r="Z10" s="771"/>
      <c r="AA10" s="771"/>
      <c r="AB10" s="771"/>
      <c r="AC10" s="771"/>
      <c r="AD10" s="771"/>
      <c r="AE10" s="772"/>
      <c r="AF10" s="773"/>
      <c r="AG10" s="774"/>
      <c r="AH10" s="774"/>
      <c r="AI10" s="774"/>
      <c r="AJ10" s="775"/>
      <c r="AK10" s="756"/>
      <c r="AL10" s="757"/>
      <c r="AM10" s="757"/>
      <c r="AN10" s="757"/>
      <c r="AO10" s="757"/>
      <c r="AP10" s="757"/>
      <c r="AQ10" s="757"/>
      <c r="AR10" s="757"/>
      <c r="AS10" s="757"/>
      <c r="AT10" s="757"/>
      <c r="AU10" s="758"/>
      <c r="AV10" s="758"/>
      <c r="AW10" s="758"/>
      <c r="AX10" s="758"/>
      <c r="AY10" s="759"/>
      <c r="AZ10" s="214"/>
      <c r="BA10" s="214"/>
      <c r="BB10" s="214"/>
      <c r="BC10" s="214"/>
      <c r="BD10" s="214"/>
      <c r="BE10" s="215"/>
      <c r="BF10" s="215"/>
      <c r="BG10" s="215"/>
      <c r="BH10" s="215"/>
      <c r="BI10" s="215"/>
      <c r="BJ10" s="215"/>
      <c r="BK10" s="215"/>
      <c r="BL10" s="215"/>
      <c r="BM10" s="215"/>
      <c r="BN10" s="215"/>
      <c r="BO10" s="215"/>
      <c r="BP10" s="215"/>
      <c r="BQ10" s="221">
        <v>4</v>
      </c>
      <c r="BR10" s="222"/>
      <c r="BS10" s="760" t="s">
        <v>556</v>
      </c>
      <c r="BT10" s="761"/>
      <c r="BU10" s="761"/>
      <c r="BV10" s="761"/>
      <c r="BW10" s="761"/>
      <c r="BX10" s="761"/>
      <c r="BY10" s="761"/>
      <c r="BZ10" s="761"/>
      <c r="CA10" s="761"/>
      <c r="CB10" s="761"/>
      <c r="CC10" s="761"/>
      <c r="CD10" s="761"/>
      <c r="CE10" s="761"/>
      <c r="CF10" s="761"/>
      <c r="CG10" s="762"/>
      <c r="CH10" s="763">
        <v>72</v>
      </c>
      <c r="CI10" s="764"/>
      <c r="CJ10" s="764"/>
      <c r="CK10" s="764"/>
      <c r="CL10" s="765"/>
      <c r="CM10" s="763">
        <v>642</v>
      </c>
      <c r="CN10" s="764"/>
      <c r="CO10" s="764"/>
      <c r="CP10" s="764"/>
      <c r="CQ10" s="765"/>
      <c r="CR10" s="763">
        <v>53</v>
      </c>
      <c r="CS10" s="764"/>
      <c r="CT10" s="764"/>
      <c r="CU10" s="764"/>
      <c r="CV10" s="765"/>
      <c r="CW10" s="763" t="s">
        <v>419</v>
      </c>
      <c r="CX10" s="764"/>
      <c r="CY10" s="764"/>
      <c r="CZ10" s="764"/>
      <c r="DA10" s="765"/>
      <c r="DB10" s="763" t="s">
        <v>419</v>
      </c>
      <c r="DC10" s="764"/>
      <c r="DD10" s="764"/>
      <c r="DE10" s="764"/>
      <c r="DF10" s="765"/>
      <c r="DG10" s="763" t="s">
        <v>419</v>
      </c>
      <c r="DH10" s="764"/>
      <c r="DI10" s="764"/>
      <c r="DJ10" s="764"/>
      <c r="DK10" s="765"/>
      <c r="DL10" s="763" t="s">
        <v>419</v>
      </c>
      <c r="DM10" s="764"/>
      <c r="DN10" s="764"/>
      <c r="DO10" s="764"/>
      <c r="DP10" s="765"/>
      <c r="DQ10" s="763" t="s">
        <v>419</v>
      </c>
      <c r="DR10" s="764"/>
      <c r="DS10" s="764"/>
      <c r="DT10" s="764"/>
      <c r="DU10" s="765"/>
      <c r="DV10" s="760"/>
      <c r="DW10" s="761"/>
      <c r="DX10" s="761"/>
      <c r="DY10" s="761"/>
      <c r="DZ10" s="766"/>
      <c r="EA10" s="217"/>
    </row>
    <row r="11" spans="1:131" s="218" customFormat="1" ht="26.25" customHeight="1" x14ac:dyDescent="0.2">
      <c r="A11" s="221">
        <v>5</v>
      </c>
      <c r="B11" s="767"/>
      <c r="C11" s="768"/>
      <c r="D11" s="768"/>
      <c r="E11" s="768"/>
      <c r="F11" s="768"/>
      <c r="G11" s="768"/>
      <c r="H11" s="768"/>
      <c r="I11" s="768"/>
      <c r="J11" s="768"/>
      <c r="K11" s="768"/>
      <c r="L11" s="768"/>
      <c r="M11" s="768"/>
      <c r="N11" s="768"/>
      <c r="O11" s="768"/>
      <c r="P11" s="769"/>
      <c r="Q11" s="770"/>
      <c r="R11" s="771"/>
      <c r="S11" s="771"/>
      <c r="T11" s="771"/>
      <c r="U11" s="771"/>
      <c r="V11" s="771"/>
      <c r="W11" s="771"/>
      <c r="X11" s="771"/>
      <c r="Y11" s="771"/>
      <c r="Z11" s="771"/>
      <c r="AA11" s="771"/>
      <c r="AB11" s="771"/>
      <c r="AC11" s="771"/>
      <c r="AD11" s="771"/>
      <c r="AE11" s="772"/>
      <c r="AF11" s="773"/>
      <c r="AG11" s="774"/>
      <c r="AH11" s="774"/>
      <c r="AI11" s="774"/>
      <c r="AJ11" s="775"/>
      <c r="AK11" s="756"/>
      <c r="AL11" s="757"/>
      <c r="AM11" s="757"/>
      <c r="AN11" s="757"/>
      <c r="AO11" s="757"/>
      <c r="AP11" s="757"/>
      <c r="AQ11" s="757"/>
      <c r="AR11" s="757"/>
      <c r="AS11" s="757"/>
      <c r="AT11" s="757"/>
      <c r="AU11" s="758"/>
      <c r="AV11" s="758"/>
      <c r="AW11" s="758"/>
      <c r="AX11" s="758"/>
      <c r="AY11" s="759"/>
      <c r="AZ11" s="214"/>
      <c r="BA11" s="214"/>
      <c r="BB11" s="214"/>
      <c r="BC11" s="214"/>
      <c r="BD11" s="214"/>
      <c r="BE11" s="215"/>
      <c r="BF11" s="215"/>
      <c r="BG11" s="215"/>
      <c r="BH11" s="215"/>
      <c r="BI11" s="215"/>
      <c r="BJ11" s="215"/>
      <c r="BK11" s="215"/>
      <c r="BL11" s="215"/>
      <c r="BM11" s="215"/>
      <c r="BN11" s="215"/>
      <c r="BO11" s="215"/>
      <c r="BP11" s="215"/>
      <c r="BQ11" s="221">
        <v>5</v>
      </c>
      <c r="BR11" s="222"/>
      <c r="BS11" s="760" t="s">
        <v>557</v>
      </c>
      <c r="BT11" s="761"/>
      <c r="BU11" s="761"/>
      <c r="BV11" s="761"/>
      <c r="BW11" s="761"/>
      <c r="BX11" s="761"/>
      <c r="BY11" s="761"/>
      <c r="BZ11" s="761"/>
      <c r="CA11" s="761"/>
      <c r="CB11" s="761"/>
      <c r="CC11" s="761"/>
      <c r="CD11" s="761"/>
      <c r="CE11" s="761"/>
      <c r="CF11" s="761"/>
      <c r="CG11" s="762"/>
      <c r="CH11" s="763">
        <v>30</v>
      </c>
      <c r="CI11" s="764"/>
      <c r="CJ11" s="764"/>
      <c r="CK11" s="764"/>
      <c r="CL11" s="765"/>
      <c r="CM11" s="763">
        <v>583</v>
      </c>
      <c r="CN11" s="764"/>
      <c r="CO11" s="764"/>
      <c r="CP11" s="764"/>
      <c r="CQ11" s="765"/>
      <c r="CR11" s="763">
        <v>26</v>
      </c>
      <c r="CS11" s="764"/>
      <c r="CT11" s="764"/>
      <c r="CU11" s="764"/>
      <c r="CV11" s="765"/>
      <c r="CW11" s="763" t="s">
        <v>419</v>
      </c>
      <c r="CX11" s="764"/>
      <c r="CY11" s="764"/>
      <c r="CZ11" s="764"/>
      <c r="DA11" s="765"/>
      <c r="DB11" s="763" t="s">
        <v>419</v>
      </c>
      <c r="DC11" s="764"/>
      <c r="DD11" s="764"/>
      <c r="DE11" s="764"/>
      <c r="DF11" s="765"/>
      <c r="DG11" s="763" t="s">
        <v>419</v>
      </c>
      <c r="DH11" s="764"/>
      <c r="DI11" s="764"/>
      <c r="DJ11" s="764"/>
      <c r="DK11" s="765"/>
      <c r="DL11" s="763" t="s">
        <v>419</v>
      </c>
      <c r="DM11" s="764"/>
      <c r="DN11" s="764"/>
      <c r="DO11" s="764"/>
      <c r="DP11" s="765"/>
      <c r="DQ11" s="763" t="s">
        <v>419</v>
      </c>
      <c r="DR11" s="764"/>
      <c r="DS11" s="764"/>
      <c r="DT11" s="764"/>
      <c r="DU11" s="765"/>
      <c r="DV11" s="760"/>
      <c r="DW11" s="761"/>
      <c r="DX11" s="761"/>
      <c r="DY11" s="761"/>
      <c r="DZ11" s="766"/>
      <c r="EA11" s="217"/>
    </row>
    <row r="12" spans="1:131" s="218" customFormat="1" ht="26.25" customHeight="1" x14ac:dyDescent="0.2">
      <c r="A12" s="221">
        <v>6</v>
      </c>
      <c r="B12" s="767"/>
      <c r="C12" s="768"/>
      <c r="D12" s="768"/>
      <c r="E12" s="768"/>
      <c r="F12" s="768"/>
      <c r="G12" s="768"/>
      <c r="H12" s="768"/>
      <c r="I12" s="768"/>
      <c r="J12" s="768"/>
      <c r="K12" s="768"/>
      <c r="L12" s="768"/>
      <c r="M12" s="768"/>
      <c r="N12" s="768"/>
      <c r="O12" s="768"/>
      <c r="P12" s="769"/>
      <c r="Q12" s="770"/>
      <c r="R12" s="771"/>
      <c r="S12" s="771"/>
      <c r="T12" s="771"/>
      <c r="U12" s="771"/>
      <c r="V12" s="771"/>
      <c r="W12" s="771"/>
      <c r="X12" s="771"/>
      <c r="Y12" s="771"/>
      <c r="Z12" s="771"/>
      <c r="AA12" s="771"/>
      <c r="AB12" s="771"/>
      <c r="AC12" s="771"/>
      <c r="AD12" s="771"/>
      <c r="AE12" s="772"/>
      <c r="AF12" s="773"/>
      <c r="AG12" s="774"/>
      <c r="AH12" s="774"/>
      <c r="AI12" s="774"/>
      <c r="AJ12" s="775"/>
      <c r="AK12" s="756"/>
      <c r="AL12" s="757"/>
      <c r="AM12" s="757"/>
      <c r="AN12" s="757"/>
      <c r="AO12" s="757"/>
      <c r="AP12" s="757"/>
      <c r="AQ12" s="757"/>
      <c r="AR12" s="757"/>
      <c r="AS12" s="757"/>
      <c r="AT12" s="757"/>
      <c r="AU12" s="758"/>
      <c r="AV12" s="758"/>
      <c r="AW12" s="758"/>
      <c r="AX12" s="758"/>
      <c r="AY12" s="759"/>
      <c r="AZ12" s="214"/>
      <c r="BA12" s="214"/>
      <c r="BB12" s="214"/>
      <c r="BC12" s="214"/>
      <c r="BD12" s="214"/>
      <c r="BE12" s="215"/>
      <c r="BF12" s="215"/>
      <c r="BG12" s="215"/>
      <c r="BH12" s="215"/>
      <c r="BI12" s="215"/>
      <c r="BJ12" s="215"/>
      <c r="BK12" s="215"/>
      <c r="BL12" s="215"/>
      <c r="BM12" s="215"/>
      <c r="BN12" s="215"/>
      <c r="BO12" s="215"/>
      <c r="BP12" s="215"/>
      <c r="BQ12" s="221">
        <v>6</v>
      </c>
      <c r="BR12" s="222"/>
      <c r="BS12" s="760" t="s">
        <v>558</v>
      </c>
      <c r="BT12" s="761"/>
      <c r="BU12" s="761"/>
      <c r="BV12" s="761"/>
      <c r="BW12" s="761"/>
      <c r="BX12" s="761"/>
      <c r="BY12" s="761"/>
      <c r="BZ12" s="761"/>
      <c r="CA12" s="761"/>
      <c r="CB12" s="761"/>
      <c r="CC12" s="761"/>
      <c r="CD12" s="761"/>
      <c r="CE12" s="761"/>
      <c r="CF12" s="761"/>
      <c r="CG12" s="762"/>
      <c r="CH12" s="763">
        <v>8</v>
      </c>
      <c r="CI12" s="764"/>
      <c r="CJ12" s="764"/>
      <c r="CK12" s="764"/>
      <c r="CL12" s="765"/>
      <c r="CM12" s="763">
        <v>214</v>
      </c>
      <c r="CN12" s="764"/>
      <c r="CO12" s="764"/>
      <c r="CP12" s="764"/>
      <c r="CQ12" s="765"/>
      <c r="CR12" s="763">
        <v>77</v>
      </c>
      <c r="CS12" s="764"/>
      <c r="CT12" s="764"/>
      <c r="CU12" s="764"/>
      <c r="CV12" s="765"/>
      <c r="CW12" s="763">
        <v>4</v>
      </c>
      <c r="CX12" s="764"/>
      <c r="CY12" s="764"/>
      <c r="CZ12" s="764"/>
      <c r="DA12" s="765"/>
      <c r="DB12" s="763" t="s">
        <v>419</v>
      </c>
      <c r="DC12" s="764"/>
      <c r="DD12" s="764"/>
      <c r="DE12" s="764"/>
      <c r="DF12" s="765"/>
      <c r="DG12" s="763" t="s">
        <v>419</v>
      </c>
      <c r="DH12" s="764"/>
      <c r="DI12" s="764"/>
      <c r="DJ12" s="764"/>
      <c r="DK12" s="765"/>
      <c r="DL12" s="763" t="s">
        <v>419</v>
      </c>
      <c r="DM12" s="764"/>
      <c r="DN12" s="764"/>
      <c r="DO12" s="764"/>
      <c r="DP12" s="765"/>
      <c r="DQ12" s="763" t="s">
        <v>419</v>
      </c>
      <c r="DR12" s="764"/>
      <c r="DS12" s="764"/>
      <c r="DT12" s="764"/>
      <c r="DU12" s="765"/>
      <c r="DV12" s="760"/>
      <c r="DW12" s="761"/>
      <c r="DX12" s="761"/>
      <c r="DY12" s="761"/>
      <c r="DZ12" s="766"/>
      <c r="EA12" s="217"/>
    </row>
    <row r="13" spans="1:131" s="218" customFormat="1" ht="26.25" customHeight="1" x14ac:dyDescent="0.2">
      <c r="A13" s="221">
        <v>7</v>
      </c>
      <c r="B13" s="767"/>
      <c r="C13" s="768"/>
      <c r="D13" s="768"/>
      <c r="E13" s="768"/>
      <c r="F13" s="768"/>
      <c r="G13" s="768"/>
      <c r="H13" s="768"/>
      <c r="I13" s="768"/>
      <c r="J13" s="768"/>
      <c r="K13" s="768"/>
      <c r="L13" s="768"/>
      <c r="M13" s="768"/>
      <c r="N13" s="768"/>
      <c r="O13" s="768"/>
      <c r="P13" s="769"/>
      <c r="Q13" s="770"/>
      <c r="R13" s="771"/>
      <c r="S13" s="771"/>
      <c r="T13" s="771"/>
      <c r="U13" s="771"/>
      <c r="V13" s="771"/>
      <c r="W13" s="771"/>
      <c r="X13" s="771"/>
      <c r="Y13" s="771"/>
      <c r="Z13" s="771"/>
      <c r="AA13" s="771"/>
      <c r="AB13" s="771"/>
      <c r="AC13" s="771"/>
      <c r="AD13" s="771"/>
      <c r="AE13" s="772"/>
      <c r="AF13" s="773"/>
      <c r="AG13" s="774"/>
      <c r="AH13" s="774"/>
      <c r="AI13" s="774"/>
      <c r="AJ13" s="775"/>
      <c r="AK13" s="756"/>
      <c r="AL13" s="757"/>
      <c r="AM13" s="757"/>
      <c r="AN13" s="757"/>
      <c r="AO13" s="757"/>
      <c r="AP13" s="757"/>
      <c r="AQ13" s="757"/>
      <c r="AR13" s="757"/>
      <c r="AS13" s="757"/>
      <c r="AT13" s="757"/>
      <c r="AU13" s="758"/>
      <c r="AV13" s="758"/>
      <c r="AW13" s="758"/>
      <c r="AX13" s="758"/>
      <c r="AY13" s="759"/>
      <c r="AZ13" s="214"/>
      <c r="BA13" s="214"/>
      <c r="BB13" s="214"/>
      <c r="BC13" s="214"/>
      <c r="BD13" s="214"/>
      <c r="BE13" s="215"/>
      <c r="BF13" s="215"/>
      <c r="BG13" s="215"/>
      <c r="BH13" s="215"/>
      <c r="BI13" s="215"/>
      <c r="BJ13" s="215"/>
      <c r="BK13" s="215"/>
      <c r="BL13" s="215"/>
      <c r="BM13" s="215"/>
      <c r="BN13" s="215"/>
      <c r="BO13" s="215"/>
      <c r="BP13" s="215"/>
      <c r="BQ13" s="221">
        <v>7</v>
      </c>
      <c r="BR13" s="222"/>
      <c r="BS13" s="760" t="s">
        <v>559</v>
      </c>
      <c r="BT13" s="761"/>
      <c r="BU13" s="761"/>
      <c r="BV13" s="761"/>
      <c r="BW13" s="761"/>
      <c r="BX13" s="761"/>
      <c r="BY13" s="761"/>
      <c r="BZ13" s="761"/>
      <c r="CA13" s="761"/>
      <c r="CB13" s="761"/>
      <c r="CC13" s="761"/>
      <c r="CD13" s="761"/>
      <c r="CE13" s="761"/>
      <c r="CF13" s="761"/>
      <c r="CG13" s="762"/>
      <c r="CH13" s="763">
        <v>-20</v>
      </c>
      <c r="CI13" s="764"/>
      <c r="CJ13" s="764"/>
      <c r="CK13" s="764"/>
      <c r="CL13" s="765"/>
      <c r="CM13" s="763">
        <v>425</v>
      </c>
      <c r="CN13" s="764"/>
      <c r="CO13" s="764"/>
      <c r="CP13" s="764"/>
      <c r="CQ13" s="765"/>
      <c r="CR13" s="763">
        <v>40</v>
      </c>
      <c r="CS13" s="764"/>
      <c r="CT13" s="764"/>
      <c r="CU13" s="764"/>
      <c r="CV13" s="765"/>
      <c r="CW13" s="763" t="s">
        <v>419</v>
      </c>
      <c r="CX13" s="764"/>
      <c r="CY13" s="764"/>
      <c r="CZ13" s="764"/>
      <c r="DA13" s="765"/>
      <c r="DB13" s="763" t="s">
        <v>419</v>
      </c>
      <c r="DC13" s="764"/>
      <c r="DD13" s="764"/>
      <c r="DE13" s="764"/>
      <c r="DF13" s="765"/>
      <c r="DG13" s="763" t="s">
        <v>419</v>
      </c>
      <c r="DH13" s="764"/>
      <c r="DI13" s="764"/>
      <c r="DJ13" s="764"/>
      <c r="DK13" s="765"/>
      <c r="DL13" s="763" t="s">
        <v>419</v>
      </c>
      <c r="DM13" s="764"/>
      <c r="DN13" s="764"/>
      <c r="DO13" s="764"/>
      <c r="DP13" s="765"/>
      <c r="DQ13" s="763" t="s">
        <v>419</v>
      </c>
      <c r="DR13" s="764"/>
      <c r="DS13" s="764"/>
      <c r="DT13" s="764"/>
      <c r="DU13" s="765"/>
      <c r="DV13" s="760"/>
      <c r="DW13" s="761"/>
      <c r="DX13" s="761"/>
      <c r="DY13" s="761"/>
      <c r="DZ13" s="766"/>
      <c r="EA13" s="217"/>
    </row>
    <row r="14" spans="1:131" s="218" customFormat="1" ht="26.25" customHeight="1" x14ac:dyDescent="0.2">
      <c r="A14" s="221">
        <v>8</v>
      </c>
      <c r="B14" s="767"/>
      <c r="C14" s="768"/>
      <c r="D14" s="768"/>
      <c r="E14" s="768"/>
      <c r="F14" s="768"/>
      <c r="G14" s="768"/>
      <c r="H14" s="768"/>
      <c r="I14" s="768"/>
      <c r="J14" s="768"/>
      <c r="K14" s="768"/>
      <c r="L14" s="768"/>
      <c r="M14" s="768"/>
      <c r="N14" s="768"/>
      <c r="O14" s="768"/>
      <c r="P14" s="769"/>
      <c r="Q14" s="770"/>
      <c r="R14" s="771"/>
      <c r="S14" s="771"/>
      <c r="T14" s="771"/>
      <c r="U14" s="771"/>
      <c r="V14" s="771"/>
      <c r="W14" s="771"/>
      <c r="X14" s="771"/>
      <c r="Y14" s="771"/>
      <c r="Z14" s="771"/>
      <c r="AA14" s="771"/>
      <c r="AB14" s="771"/>
      <c r="AC14" s="771"/>
      <c r="AD14" s="771"/>
      <c r="AE14" s="772"/>
      <c r="AF14" s="773"/>
      <c r="AG14" s="774"/>
      <c r="AH14" s="774"/>
      <c r="AI14" s="774"/>
      <c r="AJ14" s="775"/>
      <c r="AK14" s="756"/>
      <c r="AL14" s="757"/>
      <c r="AM14" s="757"/>
      <c r="AN14" s="757"/>
      <c r="AO14" s="757"/>
      <c r="AP14" s="757"/>
      <c r="AQ14" s="757"/>
      <c r="AR14" s="757"/>
      <c r="AS14" s="757"/>
      <c r="AT14" s="757"/>
      <c r="AU14" s="758"/>
      <c r="AV14" s="758"/>
      <c r="AW14" s="758"/>
      <c r="AX14" s="758"/>
      <c r="AY14" s="759"/>
      <c r="AZ14" s="214"/>
      <c r="BA14" s="214"/>
      <c r="BB14" s="214"/>
      <c r="BC14" s="214"/>
      <c r="BD14" s="214"/>
      <c r="BE14" s="215"/>
      <c r="BF14" s="215"/>
      <c r="BG14" s="215"/>
      <c r="BH14" s="215"/>
      <c r="BI14" s="215"/>
      <c r="BJ14" s="215"/>
      <c r="BK14" s="215"/>
      <c r="BL14" s="215"/>
      <c r="BM14" s="215"/>
      <c r="BN14" s="215"/>
      <c r="BO14" s="215"/>
      <c r="BP14" s="215"/>
      <c r="BQ14" s="221">
        <v>8</v>
      </c>
      <c r="BR14" s="222"/>
      <c r="BS14" s="760"/>
      <c r="BT14" s="761"/>
      <c r="BU14" s="761"/>
      <c r="BV14" s="761"/>
      <c r="BW14" s="761"/>
      <c r="BX14" s="761"/>
      <c r="BY14" s="761"/>
      <c r="BZ14" s="761"/>
      <c r="CA14" s="761"/>
      <c r="CB14" s="761"/>
      <c r="CC14" s="761"/>
      <c r="CD14" s="761"/>
      <c r="CE14" s="761"/>
      <c r="CF14" s="761"/>
      <c r="CG14" s="762"/>
      <c r="CH14" s="763"/>
      <c r="CI14" s="764"/>
      <c r="CJ14" s="764"/>
      <c r="CK14" s="764"/>
      <c r="CL14" s="765"/>
      <c r="CM14" s="763"/>
      <c r="CN14" s="764"/>
      <c r="CO14" s="764"/>
      <c r="CP14" s="764"/>
      <c r="CQ14" s="765"/>
      <c r="CR14" s="763"/>
      <c r="CS14" s="764"/>
      <c r="CT14" s="764"/>
      <c r="CU14" s="764"/>
      <c r="CV14" s="765"/>
      <c r="CW14" s="763"/>
      <c r="CX14" s="764"/>
      <c r="CY14" s="764"/>
      <c r="CZ14" s="764"/>
      <c r="DA14" s="765"/>
      <c r="DB14" s="763"/>
      <c r="DC14" s="764"/>
      <c r="DD14" s="764"/>
      <c r="DE14" s="764"/>
      <c r="DF14" s="765"/>
      <c r="DG14" s="763"/>
      <c r="DH14" s="764"/>
      <c r="DI14" s="764"/>
      <c r="DJ14" s="764"/>
      <c r="DK14" s="765"/>
      <c r="DL14" s="763"/>
      <c r="DM14" s="764"/>
      <c r="DN14" s="764"/>
      <c r="DO14" s="764"/>
      <c r="DP14" s="765"/>
      <c r="DQ14" s="763"/>
      <c r="DR14" s="764"/>
      <c r="DS14" s="764"/>
      <c r="DT14" s="764"/>
      <c r="DU14" s="765"/>
      <c r="DV14" s="760"/>
      <c r="DW14" s="761"/>
      <c r="DX14" s="761"/>
      <c r="DY14" s="761"/>
      <c r="DZ14" s="766"/>
      <c r="EA14" s="217"/>
    </row>
    <row r="15" spans="1:131" s="218" customFormat="1" ht="26.25" customHeight="1" x14ac:dyDescent="0.2">
      <c r="A15" s="221">
        <v>9</v>
      </c>
      <c r="B15" s="767"/>
      <c r="C15" s="768"/>
      <c r="D15" s="768"/>
      <c r="E15" s="768"/>
      <c r="F15" s="768"/>
      <c r="G15" s="768"/>
      <c r="H15" s="768"/>
      <c r="I15" s="768"/>
      <c r="J15" s="768"/>
      <c r="K15" s="768"/>
      <c r="L15" s="768"/>
      <c r="M15" s="768"/>
      <c r="N15" s="768"/>
      <c r="O15" s="768"/>
      <c r="P15" s="769"/>
      <c r="Q15" s="770"/>
      <c r="R15" s="771"/>
      <c r="S15" s="771"/>
      <c r="T15" s="771"/>
      <c r="U15" s="771"/>
      <c r="V15" s="771"/>
      <c r="W15" s="771"/>
      <c r="X15" s="771"/>
      <c r="Y15" s="771"/>
      <c r="Z15" s="771"/>
      <c r="AA15" s="771"/>
      <c r="AB15" s="771"/>
      <c r="AC15" s="771"/>
      <c r="AD15" s="771"/>
      <c r="AE15" s="772"/>
      <c r="AF15" s="773"/>
      <c r="AG15" s="774"/>
      <c r="AH15" s="774"/>
      <c r="AI15" s="774"/>
      <c r="AJ15" s="775"/>
      <c r="AK15" s="756"/>
      <c r="AL15" s="757"/>
      <c r="AM15" s="757"/>
      <c r="AN15" s="757"/>
      <c r="AO15" s="757"/>
      <c r="AP15" s="757"/>
      <c r="AQ15" s="757"/>
      <c r="AR15" s="757"/>
      <c r="AS15" s="757"/>
      <c r="AT15" s="757"/>
      <c r="AU15" s="758"/>
      <c r="AV15" s="758"/>
      <c r="AW15" s="758"/>
      <c r="AX15" s="758"/>
      <c r="AY15" s="759"/>
      <c r="AZ15" s="214"/>
      <c r="BA15" s="214"/>
      <c r="BB15" s="214"/>
      <c r="BC15" s="214"/>
      <c r="BD15" s="214"/>
      <c r="BE15" s="215"/>
      <c r="BF15" s="215"/>
      <c r="BG15" s="215"/>
      <c r="BH15" s="215"/>
      <c r="BI15" s="215"/>
      <c r="BJ15" s="215"/>
      <c r="BK15" s="215"/>
      <c r="BL15" s="215"/>
      <c r="BM15" s="215"/>
      <c r="BN15" s="215"/>
      <c r="BO15" s="215"/>
      <c r="BP15" s="215"/>
      <c r="BQ15" s="221">
        <v>9</v>
      </c>
      <c r="BR15" s="222"/>
      <c r="BS15" s="760"/>
      <c r="BT15" s="761"/>
      <c r="BU15" s="761"/>
      <c r="BV15" s="761"/>
      <c r="BW15" s="761"/>
      <c r="BX15" s="761"/>
      <c r="BY15" s="761"/>
      <c r="BZ15" s="761"/>
      <c r="CA15" s="761"/>
      <c r="CB15" s="761"/>
      <c r="CC15" s="761"/>
      <c r="CD15" s="761"/>
      <c r="CE15" s="761"/>
      <c r="CF15" s="761"/>
      <c r="CG15" s="762"/>
      <c r="CH15" s="763"/>
      <c r="CI15" s="764"/>
      <c r="CJ15" s="764"/>
      <c r="CK15" s="764"/>
      <c r="CL15" s="765"/>
      <c r="CM15" s="763"/>
      <c r="CN15" s="764"/>
      <c r="CO15" s="764"/>
      <c r="CP15" s="764"/>
      <c r="CQ15" s="765"/>
      <c r="CR15" s="763"/>
      <c r="CS15" s="764"/>
      <c r="CT15" s="764"/>
      <c r="CU15" s="764"/>
      <c r="CV15" s="765"/>
      <c r="CW15" s="763"/>
      <c r="CX15" s="764"/>
      <c r="CY15" s="764"/>
      <c r="CZ15" s="764"/>
      <c r="DA15" s="765"/>
      <c r="DB15" s="763"/>
      <c r="DC15" s="764"/>
      <c r="DD15" s="764"/>
      <c r="DE15" s="764"/>
      <c r="DF15" s="765"/>
      <c r="DG15" s="763"/>
      <c r="DH15" s="764"/>
      <c r="DI15" s="764"/>
      <c r="DJ15" s="764"/>
      <c r="DK15" s="765"/>
      <c r="DL15" s="763"/>
      <c r="DM15" s="764"/>
      <c r="DN15" s="764"/>
      <c r="DO15" s="764"/>
      <c r="DP15" s="765"/>
      <c r="DQ15" s="763"/>
      <c r="DR15" s="764"/>
      <c r="DS15" s="764"/>
      <c r="DT15" s="764"/>
      <c r="DU15" s="765"/>
      <c r="DV15" s="760"/>
      <c r="DW15" s="761"/>
      <c r="DX15" s="761"/>
      <c r="DY15" s="761"/>
      <c r="DZ15" s="766"/>
      <c r="EA15" s="217"/>
    </row>
    <row r="16" spans="1:131" s="218" customFormat="1" ht="26.25" customHeight="1" x14ac:dyDescent="0.2">
      <c r="A16" s="221">
        <v>10</v>
      </c>
      <c r="B16" s="767"/>
      <c r="C16" s="768"/>
      <c r="D16" s="768"/>
      <c r="E16" s="768"/>
      <c r="F16" s="768"/>
      <c r="G16" s="768"/>
      <c r="H16" s="768"/>
      <c r="I16" s="768"/>
      <c r="J16" s="768"/>
      <c r="K16" s="768"/>
      <c r="L16" s="768"/>
      <c r="M16" s="768"/>
      <c r="N16" s="768"/>
      <c r="O16" s="768"/>
      <c r="P16" s="769"/>
      <c r="Q16" s="770"/>
      <c r="R16" s="771"/>
      <c r="S16" s="771"/>
      <c r="T16" s="771"/>
      <c r="U16" s="771"/>
      <c r="V16" s="771"/>
      <c r="W16" s="771"/>
      <c r="X16" s="771"/>
      <c r="Y16" s="771"/>
      <c r="Z16" s="771"/>
      <c r="AA16" s="771"/>
      <c r="AB16" s="771"/>
      <c r="AC16" s="771"/>
      <c r="AD16" s="771"/>
      <c r="AE16" s="772"/>
      <c r="AF16" s="773"/>
      <c r="AG16" s="774"/>
      <c r="AH16" s="774"/>
      <c r="AI16" s="774"/>
      <c r="AJ16" s="775"/>
      <c r="AK16" s="756"/>
      <c r="AL16" s="757"/>
      <c r="AM16" s="757"/>
      <c r="AN16" s="757"/>
      <c r="AO16" s="757"/>
      <c r="AP16" s="757"/>
      <c r="AQ16" s="757"/>
      <c r="AR16" s="757"/>
      <c r="AS16" s="757"/>
      <c r="AT16" s="757"/>
      <c r="AU16" s="758"/>
      <c r="AV16" s="758"/>
      <c r="AW16" s="758"/>
      <c r="AX16" s="758"/>
      <c r="AY16" s="759"/>
      <c r="AZ16" s="214"/>
      <c r="BA16" s="214"/>
      <c r="BB16" s="214"/>
      <c r="BC16" s="214"/>
      <c r="BD16" s="214"/>
      <c r="BE16" s="215"/>
      <c r="BF16" s="215"/>
      <c r="BG16" s="215"/>
      <c r="BH16" s="215"/>
      <c r="BI16" s="215"/>
      <c r="BJ16" s="215"/>
      <c r="BK16" s="215"/>
      <c r="BL16" s="215"/>
      <c r="BM16" s="215"/>
      <c r="BN16" s="215"/>
      <c r="BO16" s="215"/>
      <c r="BP16" s="215"/>
      <c r="BQ16" s="221">
        <v>10</v>
      </c>
      <c r="BR16" s="222"/>
      <c r="BS16" s="760"/>
      <c r="BT16" s="761"/>
      <c r="BU16" s="761"/>
      <c r="BV16" s="761"/>
      <c r="BW16" s="761"/>
      <c r="BX16" s="761"/>
      <c r="BY16" s="761"/>
      <c r="BZ16" s="761"/>
      <c r="CA16" s="761"/>
      <c r="CB16" s="761"/>
      <c r="CC16" s="761"/>
      <c r="CD16" s="761"/>
      <c r="CE16" s="761"/>
      <c r="CF16" s="761"/>
      <c r="CG16" s="762"/>
      <c r="CH16" s="763"/>
      <c r="CI16" s="764"/>
      <c r="CJ16" s="764"/>
      <c r="CK16" s="764"/>
      <c r="CL16" s="765"/>
      <c r="CM16" s="763"/>
      <c r="CN16" s="764"/>
      <c r="CO16" s="764"/>
      <c r="CP16" s="764"/>
      <c r="CQ16" s="765"/>
      <c r="CR16" s="763"/>
      <c r="CS16" s="764"/>
      <c r="CT16" s="764"/>
      <c r="CU16" s="764"/>
      <c r="CV16" s="765"/>
      <c r="CW16" s="763"/>
      <c r="CX16" s="764"/>
      <c r="CY16" s="764"/>
      <c r="CZ16" s="764"/>
      <c r="DA16" s="765"/>
      <c r="DB16" s="763"/>
      <c r="DC16" s="764"/>
      <c r="DD16" s="764"/>
      <c r="DE16" s="764"/>
      <c r="DF16" s="765"/>
      <c r="DG16" s="763"/>
      <c r="DH16" s="764"/>
      <c r="DI16" s="764"/>
      <c r="DJ16" s="764"/>
      <c r="DK16" s="765"/>
      <c r="DL16" s="763"/>
      <c r="DM16" s="764"/>
      <c r="DN16" s="764"/>
      <c r="DO16" s="764"/>
      <c r="DP16" s="765"/>
      <c r="DQ16" s="763"/>
      <c r="DR16" s="764"/>
      <c r="DS16" s="764"/>
      <c r="DT16" s="764"/>
      <c r="DU16" s="765"/>
      <c r="DV16" s="760"/>
      <c r="DW16" s="761"/>
      <c r="DX16" s="761"/>
      <c r="DY16" s="761"/>
      <c r="DZ16" s="766"/>
      <c r="EA16" s="217"/>
    </row>
    <row r="17" spans="1:131" s="218" customFormat="1" ht="26.25" customHeight="1" x14ac:dyDescent="0.2">
      <c r="A17" s="221">
        <v>11</v>
      </c>
      <c r="B17" s="767"/>
      <c r="C17" s="768"/>
      <c r="D17" s="768"/>
      <c r="E17" s="768"/>
      <c r="F17" s="768"/>
      <c r="G17" s="768"/>
      <c r="H17" s="768"/>
      <c r="I17" s="768"/>
      <c r="J17" s="768"/>
      <c r="K17" s="768"/>
      <c r="L17" s="768"/>
      <c r="M17" s="768"/>
      <c r="N17" s="768"/>
      <c r="O17" s="768"/>
      <c r="P17" s="769"/>
      <c r="Q17" s="770"/>
      <c r="R17" s="771"/>
      <c r="S17" s="771"/>
      <c r="T17" s="771"/>
      <c r="U17" s="771"/>
      <c r="V17" s="771"/>
      <c r="W17" s="771"/>
      <c r="X17" s="771"/>
      <c r="Y17" s="771"/>
      <c r="Z17" s="771"/>
      <c r="AA17" s="771"/>
      <c r="AB17" s="771"/>
      <c r="AC17" s="771"/>
      <c r="AD17" s="771"/>
      <c r="AE17" s="772"/>
      <c r="AF17" s="773"/>
      <c r="AG17" s="774"/>
      <c r="AH17" s="774"/>
      <c r="AI17" s="774"/>
      <c r="AJ17" s="775"/>
      <c r="AK17" s="756"/>
      <c r="AL17" s="757"/>
      <c r="AM17" s="757"/>
      <c r="AN17" s="757"/>
      <c r="AO17" s="757"/>
      <c r="AP17" s="757"/>
      <c r="AQ17" s="757"/>
      <c r="AR17" s="757"/>
      <c r="AS17" s="757"/>
      <c r="AT17" s="757"/>
      <c r="AU17" s="758"/>
      <c r="AV17" s="758"/>
      <c r="AW17" s="758"/>
      <c r="AX17" s="758"/>
      <c r="AY17" s="759"/>
      <c r="AZ17" s="214"/>
      <c r="BA17" s="214"/>
      <c r="BB17" s="214"/>
      <c r="BC17" s="214"/>
      <c r="BD17" s="214"/>
      <c r="BE17" s="215"/>
      <c r="BF17" s="215"/>
      <c r="BG17" s="215"/>
      <c r="BH17" s="215"/>
      <c r="BI17" s="215"/>
      <c r="BJ17" s="215"/>
      <c r="BK17" s="215"/>
      <c r="BL17" s="215"/>
      <c r="BM17" s="215"/>
      <c r="BN17" s="215"/>
      <c r="BO17" s="215"/>
      <c r="BP17" s="215"/>
      <c r="BQ17" s="221">
        <v>11</v>
      </c>
      <c r="BR17" s="222"/>
      <c r="BS17" s="760"/>
      <c r="BT17" s="761"/>
      <c r="BU17" s="761"/>
      <c r="BV17" s="761"/>
      <c r="BW17" s="761"/>
      <c r="BX17" s="761"/>
      <c r="BY17" s="761"/>
      <c r="BZ17" s="761"/>
      <c r="CA17" s="761"/>
      <c r="CB17" s="761"/>
      <c r="CC17" s="761"/>
      <c r="CD17" s="761"/>
      <c r="CE17" s="761"/>
      <c r="CF17" s="761"/>
      <c r="CG17" s="762"/>
      <c r="CH17" s="763"/>
      <c r="CI17" s="764"/>
      <c r="CJ17" s="764"/>
      <c r="CK17" s="764"/>
      <c r="CL17" s="765"/>
      <c r="CM17" s="763"/>
      <c r="CN17" s="764"/>
      <c r="CO17" s="764"/>
      <c r="CP17" s="764"/>
      <c r="CQ17" s="765"/>
      <c r="CR17" s="763"/>
      <c r="CS17" s="764"/>
      <c r="CT17" s="764"/>
      <c r="CU17" s="764"/>
      <c r="CV17" s="765"/>
      <c r="CW17" s="763"/>
      <c r="CX17" s="764"/>
      <c r="CY17" s="764"/>
      <c r="CZ17" s="764"/>
      <c r="DA17" s="765"/>
      <c r="DB17" s="763"/>
      <c r="DC17" s="764"/>
      <c r="DD17" s="764"/>
      <c r="DE17" s="764"/>
      <c r="DF17" s="765"/>
      <c r="DG17" s="763"/>
      <c r="DH17" s="764"/>
      <c r="DI17" s="764"/>
      <c r="DJ17" s="764"/>
      <c r="DK17" s="765"/>
      <c r="DL17" s="763"/>
      <c r="DM17" s="764"/>
      <c r="DN17" s="764"/>
      <c r="DO17" s="764"/>
      <c r="DP17" s="765"/>
      <c r="DQ17" s="763"/>
      <c r="DR17" s="764"/>
      <c r="DS17" s="764"/>
      <c r="DT17" s="764"/>
      <c r="DU17" s="765"/>
      <c r="DV17" s="760"/>
      <c r="DW17" s="761"/>
      <c r="DX17" s="761"/>
      <c r="DY17" s="761"/>
      <c r="DZ17" s="766"/>
      <c r="EA17" s="217"/>
    </row>
    <row r="18" spans="1:131" s="218" customFormat="1" ht="26.25" customHeight="1" x14ac:dyDescent="0.2">
      <c r="A18" s="221">
        <v>12</v>
      </c>
      <c r="B18" s="767"/>
      <c r="C18" s="768"/>
      <c r="D18" s="768"/>
      <c r="E18" s="768"/>
      <c r="F18" s="768"/>
      <c r="G18" s="768"/>
      <c r="H18" s="768"/>
      <c r="I18" s="768"/>
      <c r="J18" s="768"/>
      <c r="K18" s="768"/>
      <c r="L18" s="768"/>
      <c r="M18" s="768"/>
      <c r="N18" s="768"/>
      <c r="O18" s="768"/>
      <c r="P18" s="769"/>
      <c r="Q18" s="770"/>
      <c r="R18" s="771"/>
      <c r="S18" s="771"/>
      <c r="T18" s="771"/>
      <c r="U18" s="771"/>
      <c r="V18" s="771"/>
      <c r="W18" s="771"/>
      <c r="X18" s="771"/>
      <c r="Y18" s="771"/>
      <c r="Z18" s="771"/>
      <c r="AA18" s="771"/>
      <c r="AB18" s="771"/>
      <c r="AC18" s="771"/>
      <c r="AD18" s="771"/>
      <c r="AE18" s="772"/>
      <c r="AF18" s="773"/>
      <c r="AG18" s="774"/>
      <c r="AH18" s="774"/>
      <c r="AI18" s="774"/>
      <c r="AJ18" s="775"/>
      <c r="AK18" s="756"/>
      <c r="AL18" s="757"/>
      <c r="AM18" s="757"/>
      <c r="AN18" s="757"/>
      <c r="AO18" s="757"/>
      <c r="AP18" s="757"/>
      <c r="AQ18" s="757"/>
      <c r="AR18" s="757"/>
      <c r="AS18" s="757"/>
      <c r="AT18" s="757"/>
      <c r="AU18" s="758"/>
      <c r="AV18" s="758"/>
      <c r="AW18" s="758"/>
      <c r="AX18" s="758"/>
      <c r="AY18" s="759"/>
      <c r="AZ18" s="214"/>
      <c r="BA18" s="214"/>
      <c r="BB18" s="214"/>
      <c r="BC18" s="214"/>
      <c r="BD18" s="214"/>
      <c r="BE18" s="215"/>
      <c r="BF18" s="215"/>
      <c r="BG18" s="215"/>
      <c r="BH18" s="215"/>
      <c r="BI18" s="215"/>
      <c r="BJ18" s="215"/>
      <c r="BK18" s="215"/>
      <c r="BL18" s="215"/>
      <c r="BM18" s="215"/>
      <c r="BN18" s="215"/>
      <c r="BO18" s="215"/>
      <c r="BP18" s="215"/>
      <c r="BQ18" s="221">
        <v>12</v>
      </c>
      <c r="BR18" s="222"/>
      <c r="BS18" s="760"/>
      <c r="BT18" s="761"/>
      <c r="BU18" s="761"/>
      <c r="BV18" s="761"/>
      <c r="BW18" s="761"/>
      <c r="BX18" s="761"/>
      <c r="BY18" s="761"/>
      <c r="BZ18" s="761"/>
      <c r="CA18" s="761"/>
      <c r="CB18" s="761"/>
      <c r="CC18" s="761"/>
      <c r="CD18" s="761"/>
      <c r="CE18" s="761"/>
      <c r="CF18" s="761"/>
      <c r="CG18" s="762"/>
      <c r="CH18" s="763"/>
      <c r="CI18" s="764"/>
      <c r="CJ18" s="764"/>
      <c r="CK18" s="764"/>
      <c r="CL18" s="765"/>
      <c r="CM18" s="763"/>
      <c r="CN18" s="764"/>
      <c r="CO18" s="764"/>
      <c r="CP18" s="764"/>
      <c r="CQ18" s="765"/>
      <c r="CR18" s="763"/>
      <c r="CS18" s="764"/>
      <c r="CT18" s="764"/>
      <c r="CU18" s="764"/>
      <c r="CV18" s="765"/>
      <c r="CW18" s="763"/>
      <c r="CX18" s="764"/>
      <c r="CY18" s="764"/>
      <c r="CZ18" s="764"/>
      <c r="DA18" s="765"/>
      <c r="DB18" s="763"/>
      <c r="DC18" s="764"/>
      <c r="DD18" s="764"/>
      <c r="DE18" s="764"/>
      <c r="DF18" s="765"/>
      <c r="DG18" s="763"/>
      <c r="DH18" s="764"/>
      <c r="DI18" s="764"/>
      <c r="DJ18" s="764"/>
      <c r="DK18" s="765"/>
      <c r="DL18" s="763"/>
      <c r="DM18" s="764"/>
      <c r="DN18" s="764"/>
      <c r="DO18" s="764"/>
      <c r="DP18" s="765"/>
      <c r="DQ18" s="763"/>
      <c r="DR18" s="764"/>
      <c r="DS18" s="764"/>
      <c r="DT18" s="764"/>
      <c r="DU18" s="765"/>
      <c r="DV18" s="760"/>
      <c r="DW18" s="761"/>
      <c r="DX18" s="761"/>
      <c r="DY18" s="761"/>
      <c r="DZ18" s="766"/>
      <c r="EA18" s="217"/>
    </row>
    <row r="19" spans="1:131" s="218" customFormat="1" ht="26.25" customHeight="1" x14ac:dyDescent="0.2">
      <c r="A19" s="221">
        <v>13</v>
      </c>
      <c r="B19" s="767"/>
      <c r="C19" s="768"/>
      <c r="D19" s="768"/>
      <c r="E19" s="768"/>
      <c r="F19" s="768"/>
      <c r="G19" s="768"/>
      <c r="H19" s="768"/>
      <c r="I19" s="768"/>
      <c r="J19" s="768"/>
      <c r="K19" s="768"/>
      <c r="L19" s="768"/>
      <c r="M19" s="768"/>
      <c r="N19" s="768"/>
      <c r="O19" s="768"/>
      <c r="P19" s="769"/>
      <c r="Q19" s="770"/>
      <c r="R19" s="771"/>
      <c r="S19" s="771"/>
      <c r="T19" s="771"/>
      <c r="U19" s="771"/>
      <c r="V19" s="771"/>
      <c r="W19" s="771"/>
      <c r="X19" s="771"/>
      <c r="Y19" s="771"/>
      <c r="Z19" s="771"/>
      <c r="AA19" s="771"/>
      <c r="AB19" s="771"/>
      <c r="AC19" s="771"/>
      <c r="AD19" s="771"/>
      <c r="AE19" s="772"/>
      <c r="AF19" s="773"/>
      <c r="AG19" s="774"/>
      <c r="AH19" s="774"/>
      <c r="AI19" s="774"/>
      <c r="AJ19" s="775"/>
      <c r="AK19" s="756"/>
      <c r="AL19" s="757"/>
      <c r="AM19" s="757"/>
      <c r="AN19" s="757"/>
      <c r="AO19" s="757"/>
      <c r="AP19" s="757"/>
      <c r="AQ19" s="757"/>
      <c r="AR19" s="757"/>
      <c r="AS19" s="757"/>
      <c r="AT19" s="757"/>
      <c r="AU19" s="758"/>
      <c r="AV19" s="758"/>
      <c r="AW19" s="758"/>
      <c r="AX19" s="758"/>
      <c r="AY19" s="759"/>
      <c r="AZ19" s="214"/>
      <c r="BA19" s="214"/>
      <c r="BB19" s="214"/>
      <c r="BC19" s="214"/>
      <c r="BD19" s="214"/>
      <c r="BE19" s="215"/>
      <c r="BF19" s="215"/>
      <c r="BG19" s="215"/>
      <c r="BH19" s="215"/>
      <c r="BI19" s="215"/>
      <c r="BJ19" s="215"/>
      <c r="BK19" s="215"/>
      <c r="BL19" s="215"/>
      <c r="BM19" s="215"/>
      <c r="BN19" s="215"/>
      <c r="BO19" s="215"/>
      <c r="BP19" s="215"/>
      <c r="BQ19" s="221">
        <v>13</v>
      </c>
      <c r="BR19" s="222"/>
      <c r="BS19" s="760"/>
      <c r="BT19" s="761"/>
      <c r="BU19" s="761"/>
      <c r="BV19" s="761"/>
      <c r="BW19" s="761"/>
      <c r="BX19" s="761"/>
      <c r="BY19" s="761"/>
      <c r="BZ19" s="761"/>
      <c r="CA19" s="761"/>
      <c r="CB19" s="761"/>
      <c r="CC19" s="761"/>
      <c r="CD19" s="761"/>
      <c r="CE19" s="761"/>
      <c r="CF19" s="761"/>
      <c r="CG19" s="762"/>
      <c r="CH19" s="763"/>
      <c r="CI19" s="764"/>
      <c r="CJ19" s="764"/>
      <c r="CK19" s="764"/>
      <c r="CL19" s="765"/>
      <c r="CM19" s="763"/>
      <c r="CN19" s="764"/>
      <c r="CO19" s="764"/>
      <c r="CP19" s="764"/>
      <c r="CQ19" s="765"/>
      <c r="CR19" s="763"/>
      <c r="CS19" s="764"/>
      <c r="CT19" s="764"/>
      <c r="CU19" s="764"/>
      <c r="CV19" s="765"/>
      <c r="CW19" s="763"/>
      <c r="CX19" s="764"/>
      <c r="CY19" s="764"/>
      <c r="CZ19" s="764"/>
      <c r="DA19" s="765"/>
      <c r="DB19" s="763"/>
      <c r="DC19" s="764"/>
      <c r="DD19" s="764"/>
      <c r="DE19" s="764"/>
      <c r="DF19" s="765"/>
      <c r="DG19" s="763"/>
      <c r="DH19" s="764"/>
      <c r="DI19" s="764"/>
      <c r="DJ19" s="764"/>
      <c r="DK19" s="765"/>
      <c r="DL19" s="763"/>
      <c r="DM19" s="764"/>
      <c r="DN19" s="764"/>
      <c r="DO19" s="764"/>
      <c r="DP19" s="765"/>
      <c r="DQ19" s="763"/>
      <c r="DR19" s="764"/>
      <c r="DS19" s="764"/>
      <c r="DT19" s="764"/>
      <c r="DU19" s="765"/>
      <c r="DV19" s="760"/>
      <c r="DW19" s="761"/>
      <c r="DX19" s="761"/>
      <c r="DY19" s="761"/>
      <c r="DZ19" s="766"/>
      <c r="EA19" s="217"/>
    </row>
    <row r="20" spans="1:131" s="218" customFormat="1" ht="26.25" customHeight="1" x14ac:dyDescent="0.2">
      <c r="A20" s="221">
        <v>14</v>
      </c>
      <c r="B20" s="767"/>
      <c r="C20" s="768"/>
      <c r="D20" s="768"/>
      <c r="E20" s="768"/>
      <c r="F20" s="768"/>
      <c r="G20" s="768"/>
      <c r="H20" s="768"/>
      <c r="I20" s="768"/>
      <c r="J20" s="768"/>
      <c r="K20" s="768"/>
      <c r="L20" s="768"/>
      <c r="M20" s="768"/>
      <c r="N20" s="768"/>
      <c r="O20" s="768"/>
      <c r="P20" s="769"/>
      <c r="Q20" s="770"/>
      <c r="R20" s="771"/>
      <c r="S20" s="771"/>
      <c r="T20" s="771"/>
      <c r="U20" s="771"/>
      <c r="V20" s="771"/>
      <c r="W20" s="771"/>
      <c r="X20" s="771"/>
      <c r="Y20" s="771"/>
      <c r="Z20" s="771"/>
      <c r="AA20" s="771"/>
      <c r="AB20" s="771"/>
      <c r="AC20" s="771"/>
      <c r="AD20" s="771"/>
      <c r="AE20" s="772"/>
      <c r="AF20" s="773"/>
      <c r="AG20" s="774"/>
      <c r="AH20" s="774"/>
      <c r="AI20" s="774"/>
      <c r="AJ20" s="775"/>
      <c r="AK20" s="756"/>
      <c r="AL20" s="757"/>
      <c r="AM20" s="757"/>
      <c r="AN20" s="757"/>
      <c r="AO20" s="757"/>
      <c r="AP20" s="757"/>
      <c r="AQ20" s="757"/>
      <c r="AR20" s="757"/>
      <c r="AS20" s="757"/>
      <c r="AT20" s="757"/>
      <c r="AU20" s="758"/>
      <c r="AV20" s="758"/>
      <c r="AW20" s="758"/>
      <c r="AX20" s="758"/>
      <c r="AY20" s="759"/>
      <c r="AZ20" s="214"/>
      <c r="BA20" s="214"/>
      <c r="BB20" s="214"/>
      <c r="BC20" s="214"/>
      <c r="BD20" s="214"/>
      <c r="BE20" s="215"/>
      <c r="BF20" s="215"/>
      <c r="BG20" s="215"/>
      <c r="BH20" s="215"/>
      <c r="BI20" s="215"/>
      <c r="BJ20" s="215"/>
      <c r="BK20" s="215"/>
      <c r="BL20" s="215"/>
      <c r="BM20" s="215"/>
      <c r="BN20" s="215"/>
      <c r="BO20" s="215"/>
      <c r="BP20" s="215"/>
      <c r="BQ20" s="221">
        <v>14</v>
      </c>
      <c r="BR20" s="222"/>
      <c r="BS20" s="760"/>
      <c r="BT20" s="761"/>
      <c r="BU20" s="761"/>
      <c r="BV20" s="761"/>
      <c r="BW20" s="761"/>
      <c r="BX20" s="761"/>
      <c r="BY20" s="761"/>
      <c r="BZ20" s="761"/>
      <c r="CA20" s="761"/>
      <c r="CB20" s="761"/>
      <c r="CC20" s="761"/>
      <c r="CD20" s="761"/>
      <c r="CE20" s="761"/>
      <c r="CF20" s="761"/>
      <c r="CG20" s="762"/>
      <c r="CH20" s="763"/>
      <c r="CI20" s="764"/>
      <c r="CJ20" s="764"/>
      <c r="CK20" s="764"/>
      <c r="CL20" s="765"/>
      <c r="CM20" s="763"/>
      <c r="CN20" s="764"/>
      <c r="CO20" s="764"/>
      <c r="CP20" s="764"/>
      <c r="CQ20" s="765"/>
      <c r="CR20" s="763"/>
      <c r="CS20" s="764"/>
      <c r="CT20" s="764"/>
      <c r="CU20" s="764"/>
      <c r="CV20" s="765"/>
      <c r="CW20" s="763"/>
      <c r="CX20" s="764"/>
      <c r="CY20" s="764"/>
      <c r="CZ20" s="764"/>
      <c r="DA20" s="765"/>
      <c r="DB20" s="763"/>
      <c r="DC20" s="764"/>
      <c r="DD20" s="764"/>
      <c r="DE20" s="764"/>
      <c r="DF20" s="765"/>
      <c r="DG20" s="763"/>
      <c r="DH20" s="764"/>
      <c r="DI20" s="764"/>
      <c r="DJ20" s="764"/>
      <c r="DK20" s="765"/>
      <c r="DL20" s="763"/>
      <c r="DM20" s="764"/>
      <c r="DN20" s="764"/>
      <c r="DO20" s="764"/>
      <c r="DP20" s="765"/>
      <c r="DQ20" s="763"/>
      <c r="DR20" s="764"/>
      <c r="DS20" s="764"/>
      <c r="DT20" s="764"/>
      <c r="DU20" s="765"/>
      <c r="DV20" s="760"/>
      <c r="DW20" s="761"/>
      <c r="DX20" s="761"/>
      <c r="DY20" s="761"/>
      <c r="DZ20" s="766"/>
      <c r="EA20" s="217"/>
    </row>
    <row r="21" spans="1:131" s="218" customFormat="1" ht="26.25" customHeight="1" thickBot="1" x14ac:dyDescent="0.25">
      <c r="A21" s="221">
        <v>15</v>
      </c>
      <c r="B21" s="767"/>
      <c r="C21" s="768"/>
      <c r="D21" s="768"/>
      <c r="E21" s="768"/>
      <c r="F21" s="768"/>
      <c r="G21" s="768"/>
      <c r="H21" s="768"/>
      <c r="I21" s="768"/>
      <c r="J21" s="768"/>
      <c r="K21" s="768"/>
      <c r="L21" s="768"/>
      <c r="M21" s="768"/>
      <c r="N21" s="768"/>
      <c r="O21" s="768"/>
      <c r="P21" s="769"/>
      <c r="Q21" s="770"/>
      <c r="R21" s="771"/>
      <c r="S21" s="771"/>
      <c r="T21" s="771"/>
      <c r="U21" s="771"/>
      <c r="V21" s="771"/>
      <c r="W21" s="771"/>
      <c r="X21" s="771"/>
      <c r="Y21" s="771"/>
      <c r="Z21" s="771"/>
      <c r="AA21" s="771"/>
      <c r="AB21" s="771"/>
      <c r="AC21" s="771"/>
      <c r="AD21" s="771"/>
      <c r="AE21" s="772"/>
      <c r="AF21" s="773"/>
      <c r="AG21" s="774"/>
      <c r="AH21" s="774"/>
      <c r="AI21" s="774"/>
      <c r="AJ21" s="775"/>
      <c r="AK21" s="756"/>
      <c r="AL21" s="757"/>
      <c r="AM21" s="757"/>
      <c r="AN21" s="757"/>
      <c r="AO21" s="757"/>
      <c r="AP21" s="757"/>
      <c r="AQ21" s="757"/>
      <c r="AR21" s="757"/>
      <c r="AS21" s="757"/>
      <c r="AT21" s="757"/>
      <c r="AU21" s="758"/>
      <c r="AV21" s="758"/>
      <c r="AW21" s="758"/>
      <c r="AX21" s="758"/>
      <c r="AY21" s="759"/>
      <c r="AZ21" s="214"/>
      <c r="BA21" s="214"/>
      <c r="BB21" s="214"/>
      <c r="BC21" s="214"/>
      <c r="BD21" s="214"/>
      <c r="BE21" s="215"/>
      <c r="BF21" s="215"/>
      <c r="BG21" s="215"/>
      <c r="BH21" s="215"/>
      <c r="BI21" s="215"/>
      <c r="BJ21" s="215"/>
      <c r="BK21" s="215"/>
      <c r="BL21" s="215"/>
      <c r="BM21" s="215"/>
      <c r="BN21" s="215"/>
      <c r="BO21" s="215"/>
      <c r="BP21" s="215"/>
      <c r="BQ21" s="221">
        <v>15</v>
      </c>
      <c r="BR21" s="222"/>
      <c r="BS21" s="760"/>
      <c r="BT21" s="761"/>
      <c r="BU21" s="761"/>
      <c r="BV21" s="761"/>
      <c r="BW21" s="761"/>
      <c r="BX21" s="761"/>
      <c r="BY21" s="761"/>
      <c r="BZ21" s="761"/>
      <c r="CA21" s="761"/>
      <c r="CB21" s="761"/>
      <c r="CC21" s="761"/>
      <c r="CD21" s="761"/>
      <c r="CE21" s="761"/>
      <c r="CF21" s="761"/>
      <c r="CG21" s="762"/>
      <c r="CH21" s="763"/>
      <c r="CI21" s="764"/>
      <c r="CJ21" s="764"/>
      <c r="CK21" s="764"/>
      <c r="CL21" s="765"/>
      <c r="CM21" s="763"/>
      <c r="CN21" s="764"/>
      <c r="CO21" s="764"/>
      <c r="CP21" s="764"/>
      <c r="CQ21" s="765"/>
      <c r="CR21" s="763"/>
      <c r="CS21" s="764"/>
      <c r="CT21" s="764"/>
      <c r="CU21" s="764"/>
      <c r="CV21" s="765"/>
      <c r="CW21" s="763"/>
      <c r="CX21" s="764"/>
      <c r="CY21" s="764"/>
      <c r="CZ21" s="764"/>
      <c r="DA21" s="765"/>
      <c r="DB21" s="763"/>
      <c r="DC21" s="764"/>
      <c r="DD21" s="764"/>
      <c r="DE21" s="764"/>
      <c r="DF21" s="765"/>
      <c r="DG21" s="763"/>
      <c r="DH21" s="764"/>
      <c r="DI21" s="764"/>
      <c r="DJ21" s="764"/>
      <c r="DK21" s="765"/>
      <c r="DL21" s="763"/>
      <c r="DM21" s="764"/>
      <c r="DN21" s="764"/>
      <c r="DO21" s="764"/>
      <c r="DP21" s="765"/>
      <c r="DQ21" s="763"/>
      <c r="DR21" s="764"/>
      <c r="DS21" s="764"/>
      <c r="DT21" s="764"/>
      <c r="DU21" s="765"/>
      <c r="DV21" s="760"/>
      <c r="DW21" s="761"/>
      <c r="DX21" s="761"/>
      <c r="DY21" s="761"/>
      <c r="DZ21" s="766"/>
      <c r="EA21" s="217"/>
    </row>
    <row r="22" spans="1:131" s="218" customFormat="1" ht="26.25" customHeight="1" x14ac:dyDescent="0.2">
      <c r="A22" s="221">
        <v>16</v>
      </c>
      <c r="B22" s="767"/>
      <c r="C22" s="768"/>
      <c r="D22" s="768"/>
      <c r="E22" s="768"/>
      <c r="F22" s="768"/>
      <c r="G22" s="768"/>
      <c r="H22" s="768"/>
      <c r="I22" s="768"/>
      <c r="J22" s="768"/>
      <c r="K22" s="768"/>
      <c r="L22" s="768"/>
      <c r="M22" s="768"/>
      <c r="N22" s="768"/>
      <c r="O22" s="768"/>
      <c r="P22" s="769"/>
      <c r="Q22" s="786"/>
      <c r="R22" s="787"/>
      <c r="S22" s="787"/>
      <c r="T22" s="787"/>
      <c r="U22" s="787"/>
      <c r="V22" s="787"/>
      <c r="W22" s="787"/>
      <c r="X22" s="787"/>
      <c r="Y22" s="787"/>
      <c r="Z22" s="787"/>
      <c r="AA22" s="787"/>
      <c r="AB22" s="787"/>
      <c r="AC22" s="787"/>
      <c r="AD22" s="787"/>
      <c r="AE22" s="788"/>
      <c r="AF22" s="773"/>
      <c r="AG22" s="774"/>
      <c r="AH22" s="774"/>
      <c r="AI22" s="774"/>
      <c r="AJ22" s="775"/>
      <c r="AK22" s="789"/>
      <c r="AL22" s="790"/>
      <c r="AM22" s="790"/>
      <c r="AN22" s="790"/>
      <c r="AO22" s="790"/>
      <c r="AP22" s="790"/>
      <c r="AQ22" s="790"/>
      <c r="AR22" s="790"/>
      <c r="AS22" s="790"/>
      <c r="AT22" s="790"/>
      <c r="AU22" s="791"/>
      <c r="AV22" s="791"/>
      <c r="AW22" s="791"/>
      <c r="AX22" s="791"/>
      <c r="AY22" s="792"/>
      <c r="AZ22" s="793" t="s">
        <v>303</v>
      </c>
      <c r="BA22" s="793"/>
      <c r="BB22" s="793"/>
      <c r="BC22" s="793"/>
      <c r="BD22" s="794"/>
      <c r="BE22" s="215"/>
      <c r="BF22" s="215"/>
      <c r="BG22" s="215"/>
      <c r="BH22" s="215"/>
      <c r="BI22" s="215"/>
      <c r="BJ22" s="215"/>
      <c r="BK22" s="215"/>
      <c r="BL22" s="215"/>
      <c r="BM22" s="215"/>
      <c r="BN22" s="215"/>
      <c r="BO22" s="215"/>
      <c r="BP22" s="215"/>
      <c r="BQ22" s="221">
        <v>16</v>
      </c>
      <c r="BR22" s="222"/>
      <c r="BS22" s="760"/>
      <c r="BT22" s="761"/>
      <c r="BU22" s="761"/>
      <c r="BV22" s="761"/>
      <c r="BW22" s="761"/>
      <c r="BX22" s="761"/>
      <c r="BY22" s="761"/>
      <c r="BZ22" s="761"/>
      <c r="CA22" s="761"/>
      <c r="CB22" s="761"/>
      <c r="CC22" s="761"/>
      <c r="CD22" s="761"/>
      <c r="CE22" s="761"/>
      <c r="CF22" s="761"/>
      <c r="CG22" s="762"/>
      <c r="CH22" s="763"/>
      <c r="CI22" s="764"/>
      <c r="CJ22" s="764"/>
      <c r="CK22" s="764"/>
      <c r="CL22" s="765"/>
      <c r="CM22" s="763"/>
      <c r="CN22" s="764"/>
      <c r="CO22" s="764"/>
      <c r="CP22" s="764"/>
      <c r="CQ22" s="765"/>
      <c r="CR22" s="763"/>
      <c r="CS22" s="764"/>
      <c r="CT22" s="764"/>
      <c r="CU22" s="764"/>
      <c r="CV22" s="765"/>
      <c r="CW22" s="763"/>
      <c r="CX22" s="764"/>
      <c r="CY22" s="764"/>
      <c r="CZ22" s="764"/>
      <c r="DA22" s="765"/>
      <c r="DB22" s="763"/>
      <c r="DC22" s="764"/>
      <c r="DD22" s="764"/>
      <c r="DE22" s="764"/>
      <c r="DF22" s="765"/>
      <c r="DG22" s="763"/>
      <c r="DH22" s="764"/>
      <c r="DI22" s="764"/>
      <c r="DJ22" s="764"/>
      <c r="DK22" s="765"/>
      <c r="DL22" s="763"/>
      <c r="DM22" s="764"/>
      <c r="DN22" s="764"/>
      <c r="DO22" s="764"/>
      <c r="DP22" s="765"/>
      <c r="DQ22" s="763"/>
      <c r="DR22" s="764"/>
      <c r="DS22" s="764"/>
      <c r="DT22" s="764"/>
      <c r="DU22" s="765"/>
      <c r="DV22" s="760"/>
      <c r="DW22" s="761"/>
      <c r="DX22" s="761"/>
      <c r="DY22" s="761"/>
      <c r="DZ22" s="766"/>
      <c r="EA22" s="217"/>
    </row>
    <row r="23" spans="1:131" s="218" customFormat="1" ht="26.25" customHeight="1" thickBot="1" x14ac:dyDescent="0.25">
      <c r="A23" s="223" t="s">
        <v>304</v>
      </c>
      <c r="B23" s="776" t="s">
        <v>305</v>
      </c>
      <c r="C23" s="777"/>
      <c r="D23" s="777"/>
      <c r="E23" s="777"/>
      <c r="F23" s="777"/>
      <c r="G23" s="777"/>
      <c r="H23" s="777"/>
      <c r="I23" s="777"/>
      <c r="J23" s="777"/>
      <c r="K23" s="777"/>
      <c r="L23" s="777"/>
      <c r="M23" s="777"/>
      <c r="N23" s="777"/>
      <c r="O23" s="777"/>
      <c r="P23" s="778"/>
      <c r="Q23" s="779">
        <v>34487</v>
      </c>
      <c r="R23" s="780"/>
      <c r="S23" s="780"/>
      <c r="T23" s="780"/>
      <c r="U23" s="780"/>
      <c r="V23" s="780">
        <v>32941</v>
      </c>
      <c r="W23" s="780"/>
      <c r="X23" s="780"/>
      <c r="Y23" s="780"/>
      <c r="Z23" s="780"/>
      <c r="AA23" s="780">
        <v>1547</v>
      </c>
      <c r="AB23" s="780"/>
      <c r="AC23" s="780"/>
      <c r="AD23" s="780"/>
      <c r="AE23" s="781"/>
      <c r="AF23" s="782">
        <v>1407</v>
      </c>
      <c r="AG23" s="780"/>
      <c r="AH23" s="780"/>
      <c r="AI23" s="780"/>
      <c r="AJ23" s="783"/>
      <c r="AK23" s="784"/>
      <c r="AL23" s="785"/>
      <c r="AM23" s="785"/>
      <c r="AN23" s="785"/>
      <c r="AO23" s="785"/>
      <c r="AP23" s="780">
        <v>37929</v>
      </c>
      <c r="AQ23" s="780"/>
      <c r="AR23" s="780"/>
      <c r="AS23" s="780"/>
      <c r="AT23" s="780"/>
      <c r="AU23" s="796"/>
      <c r="AV23" s="796"/>
      <c r="AW23" s="796"/>
      <c r="AX23" s="796"/>
      <c r="AY23" s="797"/>
      <c r="AZ23" s="798" t="s">
        <v>47</v>
      </c>
      <c r="BA23" s="799"/>
      <c r="BB23" s="799"/>
      <c r="BC23" s="799"/>
      <c r="BD23" s="800"/>
      <c r="BE23" s="215"/>
      <c r="BF23" s="215"/>
      <c r="BG23" s="215"/>
      <c r="BH23" s="215"/>
      <c r="BI23" s="215"/>
      <c r="BJ23" s="215"/>
      <c r="BK23" s="215"/>
      <c r="BL23" s="215"/>
      <c r="BM23" s="215"/>
      <c r="BN23" s="215"/>
      <c r="BO23" s="215"/>
      <c r="BP23" s="215"/>
      <c r="BQ23" s="221">
        <v>17</v>
      </c>
      <c r="BR23" s="222"/>
      <c r="BS23" s="760"/>
      <c r="BT23" s="761"/>
      <c r="BU23" s="761"/>
      <c r="BV23" s="761"/>
      <c r="BW23" s="761"/>
      <c r="BX23" s="761"/>
      <c r="BY23" s="761"/>
      <c r="BZ23" s="761"/>
      <c r="CA23" s="761"/>
      <c r="CB23" s="761"/>
      <c r="CC23" s="761"/>
      <c r="CD23" s="761"/>
      <c r="CE23" s="761"/>
      <c r="CF23" s="761"/>
      <c r="CG23" s="762"/>
      <c r="CH23" s="763"/>
      <c r="CI23" s="764"/>
      <c r="CJ23" s="764"/>
      <c r="CK23" s="764"/>
      <c r="CL23" s="765"/>
      <c r="CM23" s="763"/>
      <c r="CN23" s="764"/>
      <c r="CO23" s="764"/>
      <c r="CP23" s="764"/>
      <c r="CQ23" s="765"/>
      <c r="CR23" s="763"/>
      <c r="CS23" s="764"/>
      <c r="CT23" s="764"/>
      <c r="CU23" s="764"/>
      <c r="CV23" s="765"/>
      <c r="CW23" s="763"/>
      <c r="CX23" s="764"/>
      <c r="CY23" s="764"/>
      <c r="CZ23" s="764"/>
      <c r="DA23" s="765"/>
      <c r="DB23" s="763"/>
      <c r="DC23" s="764"/>
      <c r="DD23" s="764"/>
      <c r="DE23" s="764"/>
      <c r="DF23" s="765"/>
      <c r="DG23" s="763"/>
      <c r="DH23" s="764"/>
      <c r="DI23" s="764"/>
      <c r="DJ23" s="764"/>
      <c r="DK23" s="765"/>
      <c r="DL23" s="763"/>
      <c r="DM23" s="764"/>
      <c r="DN23" s="764"/>
      <c r="DO23" s="764"/>
      <c r="DP23" s="765"/>
      <c r="DQ23" s="763"/>
      <c r="DR23" s="764"/>
      <c r="DS23" s="764"/>
      <c r="DT23" s="764"/>
      <c r="DU23" s="765"/>
      <c r="DV23" s="760"/>
      <c r="DW23" s="761"/>
      <c r="DX23" s="761"/>
      <c r="DY23" s="761"/>
      <c r="DZ23" s="766"/>
      <c r="EA23" s="217"/>
    </row>
    <row r="24" spans="1:131" s="218" customFormat="1" ht="26.25" customHeight="1" x14ac:dyDescent="0.2">
      <c r="A24" s="795" t="s">
        <v>306</v>
      </c>
      <c r="B24" s="795"/>
      <c r="C24" s="795"/>
      <c r="D24" s="795"/>
      <c r="E24" s="795"/>
      <c r="F24" s="795"/>
      <c r="G24" s="795"/>
      <c r="H24" s="795"/>
      <c r="I24" s="795"/>
      <c r="J24" s="795"/>
      <c r="K24" s="795"/>
      <c r="L24" s="795"/>
      <c r="M24" s="795"/>
      <c r="N24" s="795"/>
      <c r="O24" s="795"/>
      <c r="P24" s="795"/>
      <c r="Q24" s="795"/>
      <c r="R24" s="795"/>
      <c r="S24" s="795"/>
      <c r="T24" s="795"/>
      <c r="U24" s="795"/>
      <c r="V24" s="795"/>
      <c r="W24" s="795"/>
      <c r="X24" s="795"/>
      <c r="Y24" s="795"/>
      <c r="Z24" s="795"/>
      <c r="AA24" s="795"/>
      <c r="AB24" s="795"/>
      <c r="AC24" s="795"/>
      <c r="AD24" s="795"/>
      <c r="AE24" s="795"/>
      <c r="AF24" s="795"/>
      <c r="AG24" s="795"/>
      <c r="AH24" s="795"/>
      <c r="AI24" s="795"/>
      <c r="AJ24" s="795"/>
      <c r="AK24" s="795"/>
      <c r="AL24" s="795"/>
      <c r="AM24" s="795"/>
      <c r="AN24" s="795"/>
      <c r="AO24" s="795"/>
      <c r="AP24" s="795"/>
      <c r="AQ24" s="795"/>
      <c r="AR24" s="795"/>
      <c r="AS24" s="795"/>
      <c r="AT24" s="795"/>
      <c r="AU24" s="795"/>
      <c r="AV24" s="795"/>
      <c r="AW24" s="795"/>
      <c r="AX24" s="795"/>
      <c r="AY24" s="795"/>
      <c r="AZ24" s="214"/>
      <c r="BA24" s="214"/>
      <c r="BB24" s="214"/>
      <c r="BC24" s="214"/>
      <c r="BD24" s="214"/>
      <c r="BE24" s="215"/>
      <c r="BF24" s="215"/>
      <c r="BG24" s="215"/>
      <c r="BH24" s="215"/>
      <c r="BI24" s="215"/>
      <c r="BJ24" s="215"/>
      <c r="BK24" s="215"/>
      <c r="BL24" s="215"/>
      <c r="BM24" s="215"/>
      <c r="BN24" s="215"/>
      <c r="BO24" s="215"/>
      <c r="BP24" s="215"/>
      <c r="BQ24" s="221">
        <v>18</v>
      </c>
      <c r="BR24" s="222"/>
      <c r="BS24" s="760"/>
      <c r="BT24" s="761"/>
      <c r="BU24" s="761"/>
      <c r="BV24" s="761"/>
      <c r="BW24" s="761"/>
      <c r="BX24" s="761"/>
      <c r="BY24" s="761"/>
      <c r="BZ24" s="761"/>
      <c r="CA24" s="761"/>
      <c r="CB24" s="761"/>
      <c r="CC24" s="761"/>
      <c r="CD24" s="761"/>
      <c r="CE24" s="761"/>
      <c r="CF24" s="761"/>
      <c r="CG24" s="762"/>
      <c r="CH24" s="763"/>
      <c r="CI24" s="764"/>
      <c r="CJ24" s="764"/>
      <c r="CK24" s="764"/>
      <c r="CL24" s="765"/>
      <c r="CM24" s="763"/>
      <c r="CN24" s="764"/>
      <c r="CO24" s="764"/>
      <c r="CP24" s="764"/>
      <c r="CQ24" s="765"/>
      <c r="CR24" s="763"/>
      <c r="CS24" s="764"/>
      <c r="CT24" s="764"/>
      <c r="CU24" s="764"/>
      <c r="CV24" s="765"/>
      <c r="CW24" s="763"/>
      <c r="CX24" s="764"/>
      <c r="CY24" s="764"/>
      <c r="CZ24" s="764"/>
      <c r="DA24" s="765"/>
      <c r="DB24" s="763"/>
      <c r="DC24" s="764"/>
      <c r="DD24" s="764"/>
      <c r="DE24" s="764"/>
      <c r="DF24" s="765"/>
      <c r="DG24" s="763"/>
      <c r="DH24" s="764"/>
      <c r="DI24" s="764"/>
      <c r="DJ24" s="764"/>
      <c r="DK24" s="765"/>
      <c r="DL24" s="763"/>
      <c r="DM24" s="764"/>
      <c r="DN24" s="764"/>
      <c r="DO24" s="764"/>
      <c r="DP24" s="765"/>
      <c r="DQ24" s="763"/>
      <c r="DR24" s="764"/>
      <c r="DS24" s="764"/>
      <c r="DT24" s="764"/>
      <c r="DU24" s="765"/>
      <c r="DV24" s="760"/>
      <c r="DW24" s="761"/>
      <c r="DX24" s="761"/>
      <c r="DY24" s="761"/>
      <c r="DZ24" s="766"/>
      <c r="EA24" s="217"/>
    </row>
    <row r="25" spans="1:131" ht="26.25" customHeight="1" thickBot="1" x14ac:dyDescent="0.25">
      <c r="A25" s="712" t="s">
        <v>307</v>
      </c>
      <c r="B25" s="712"/>
      <c r="C25" s="712"/>
      <c r="D25" s="712"/>
      <c r="E25" s="712"/>
      <c r="F25" s="712"/>
      <c r="G25" s="712"/>
      <c r="H25" s="712"/>
      <c r="I25" s="712"/>
      <c r="J25" s="712"/>
      <c r="K25" s="712"/>
      <c r="L25" s="712"/>
      <c r="M25" s="712"/>
      <c r="N25" s="712"/>
      <c r="O25" s="712"/>
      <c r="P25" s="712"/>
      <c r="Q25" s="712"/>
      <c r="R25" s="712"/>
      <c r="S25" s="712"/>
      <c r="T25" s="712"/>
      <c r="U25" s="712"/>
      <c r="V25" s="712"/>
      <c r="W25" s="712"/>
      <c r="X25" s="712"/>
      <c r="Y25" s="712"/>
      <c r="Z25" s="712"/>
      <c r="AA25" s="712"/>
      <c r="AB25" s="712"/>
      <c r="AC25" s="712"/>
      <c r="AD25" s="712"/>
      <c r="AE25" s="712"/>
      <c r="AF25" s="712"/>
      <c r="AG25" s="712"/>
      <c r="AH25" s="712"/>
      <c r="AI25" s="712"/>
      <c r="AJ25" s="712"/>
      <c r="AK25" s="712"/>
      <c r="AL25" s="712"/>
      <c r="AM25" s="712"/>
      <c r="AN25" s="712"/>
      <c r="AO25" s="712"/>
      <c r="AP25" s="712"/>
      <c r="AQ25" s="712"/>
      <c r="AR25" s="712"/>
      <c r="AS25" s="712"/>
      <c r="AT25" s="712"/>
      <c r="AU25" s="712"/>
      <c r="AV25" s="712"/>
      <c r="AW25" s="712"/>
      <c r="AX25" s="712"/>
      <c r="AY25" s="712"/>
      <c r="AZ25" s="712"/>
      <c r="BA25" s="712"/>
      <c r="BB25" s="712"/>
      <c r="BC25" s="712"/>
      <c r="BD25" s="712"/>
      <c r="BE25" s="712"/>
      <c r="BF25" s="712"/>
      <c r="BG25" s="712"/>
      <c r="BH25" s="712"/>
      <c r="BI25" s="712"/>
      <c r="BJ25" s="214"/>
      <c r="BK25" s="214"/>
      <c r="BL25" s="214"/>
      <c r="BM25" s="214"/>
      <c r="BN25" s="214"/>
      <c r="BO25" s="224"/>
      <c r="BP25" s="224"/>
      <c r="BQ25" s="221">
        <v>19</v>
      </c>
      <c r="BR25" s="222"/>
      <c r="BS25" s="760"/>
      <c r="BT25" s="761"/>
      <c r="BU25" s="761"/>
      <c r="BV25" s="761"/>
      <c r="BW25" s="761"/>
      <c r="BX25" s="761"/>
      <c r="BY25" s="761"/>
      <c r="BZ25" s="761"/>
      <c r="CA25" s="761"/>
      <c r="CB25" s="761"/>
      <c r="CC25" s="761"/>
      <c r="CD25" s="761"/>
      <c r="CE25" s="761"/>
      <c r="CF25" s="761"/>
      <c r="CG25" s="762"/>
      <c r="CH25" s="763"/>
      <c r="CI25" s="764"/>
      <c r="CJ25" s="764"/>
      <c r="CK25" s="764"/>
      <c r="CL25" s="765"/>
      <c r="CM25" s="763"/>
      <c r="CN25" s="764"/>
      <c r="CO25" s="764"/>
      <c r="CP25" s="764"/>
      <c r="CQ25" s="765"/>
      <c r="CR25" s="763"/>
      <c r="CS25" s="764"/>
      <c r="CT25" s="764"/>
      <c r="CU25" s="764"/>
      <c r="CV25" s="765"/>
      <c r="CW25" s="763"/>
      <c r="CX25" s="764"/>
      <c r="CY25" s="764"/>
      <c r="CZ25" s="764"/>
      <c r="DA25" s="765"/>
      <c r="DB25" s="763"/>
      <c r="DC25" s="764"/>
      <c r="DD25" s="764"/>
      <c r="DE25" s="764"/>
      <c r="DF25" s="765"/>
      <c r="DG25" s="763"/>
      <c r="DH25" s="764"/>
      <c r="DI25" s="764"/>
      <c r="DJ25" s="764"/>
      <c r="DK25" s="765"/>
      <c r="DL25" s="763"/>
      <c r="DM25" s="764"/>
      <c r="DN25" s="764"/>
      <c r="DO25" s="764"/>
      <c r="DP25" s="765"/>
      <c r="DQ25" s="763"/>
      <c r="DR25" s="764"/>
      <c r="DS25" s="764"/>
      <c r="DT25" s="764"/>
      <c r="DU25" s="765"/>
      <c r="DV25" s="760"/>
      <c r="DW25" s="761"/>
      <c r="DX25" s="761"/>
      <c r="DY25" s="761"/>
      <c r="DZ25" s="766"/>
      <c r="EA25" s="212"/>
    </row>
    <row r="26" spans="1:131" ht="26.25" customHeight="1" x14ac:dyDescent="0.2">
      <c r="A26" s="714" t="s">
        <v>284</v>
      </c>
      <c r="B26" s="715"/>
      <c r="C26" s="715"/>
      <c r="D26" s="715"/>
      <c r="E26" s="715"/>
      <c r="F26" s="715"/>
      <c r="G26" s="715"/>
      <c r="H26" s="715"/>
      <c r="I26" s="715"/>
      <c r="J26" s="715"/>
      <c r="K26" s="715"/>
      <c r="L26" s="715"/>
      <c r="M26" s="715"/>
      <c r="N26" s="715"/>
      <c r="O26" s="715"/>
      <c r="P26" s="716"/>
      <c r="Q26" s="720" t="s">
        <v>308</v>
      </c>
      <c r="R26" s="721"/>
      <c r="S26" s="721"/>
      <c r="T26" s="721"/>
      <c r="U26" s="722"/>
      <c r="V26" s="720" t="s">
        <v>309</v>
      </c>
      <c r="W26" s="721"/>
      <c r="X26" s="721"/>
      <c r="Y26" s="721"/>
      <c r="Z26" s="722"/>
      <c r="AA26" s="720" t="s">
        <v>310</v>
      </c>
      <c r="AB26" s="721"/>
      <c r="AC26" s="721"/>
      <c r="AD26" s="721"/>
      <c r="AE26" s="721"/>
      <c r="AF26" s="801" t="s">
        <v>311</v>
      </c>
      <c r="AG26" s="802"/>
      <c r="AH26" s="802"/>
      <c r="AI26" s="802"/>
      <c r="AJ26" s="803"/>
      <c r="AK26" s="721" t="s">
        <v>312</v>
      </c>
      <c r="AL26" s="721"/>
      <c r="AM26" s="721"/>
      <c r="AN26" s="721"/>
      <c r="AO26" s="722"/>
      <c r="AP26" s="720" t="s">
        <v>313</v>
      </c>
      <c r="AQ26" s="721"/>
      <c r="AR26" s="721"/>
      <c r="AS26" s="721"/>
      <c r="AT26" s="722"/>
      <c r="AU26" s="720" t="s">
        <v>314</v>
      </c>
      <c r="AV26" s="721"/>
      <c r="AW26" s="721"/>
      <c r="AX26" s="721"/>
      <c r="AY26" s="722"/>
      <c r="AZ26" s="720" t="s">
        <v>315</v>
      </c>
      <c r="BA26" s="721"/>
      <c r="BB26" s="721"/>
      <c r="BC26" s="721"/>
      <c r="BD26" s="722"/>
      <c r="BE26" s="720" t="s">
        <v>291</v>
      </c>
      <c r="BF26" s="721"/>
      <c r="BG26" s="721"/>
      <c r="BH26" s="721"/>
      <c r="BI26" s="727"/>
      <c r="BJ26" s="214"/>
      <c r="BK26" s="214"/>
      <c r="BL26" s="214"/>
      <c r="BM26" s="214"/>
      <c r="BN26" s="214"/>
      <c r="BO26" s="224"/>
      <c r="BP26" s="224"/>
      <c r="BQ26" s="221">
        <v>20</v>
      </c>
      <c r="BR26" s="222"/>
      <c r="BS26" s="760"/>
      <c r="BT26" s="761"/>
      <c r="BU26" s="761"/>
      <c r="BV26" s="761"/>
      <c r="BW26" s="761"/>
      <c r="BX26" s="761"/>
      <c r="BY26" s="761"/>
      <c r="BZ26" s="761"/>
      <c r="CA26" s="761"/>
      <c r="CB26" s="761"/>
      <c r="CC26" s="761"/>
      <c r="CD26" s="761"/>
      <c r="CE26" s="761"/>
      <c r="CF26" s="761"/>
      <c r="CG26" s="762"/>
      <c r="CH26" s="763"/>
      <c r="CI26" s="764"/>
      <c r="CJ26" s="764"/>
      <c r="CK26" s="764"/>
      <c r="CL26" s="765"/>
      <c r="CM26" s="763"/>
      <c r="CN26" s="764"/>
      <c r="CO26" s="764"/>
      <c r="CP26" s="764"/>
      <c r="CQ26" s="765"/>
      <c r="CR26" s="763"/>
      <c r="CS26" s="764"/>
      <c r="CT26" s="764"/>
      <c r="CU26" s="764"/>
      <c r="CV26" s="765"/>
      <c r="CW26" s="763"/>
      <c r="CX26" s="764"/>
      <c r="CY26" s="764"/>
      <c r="CZ26" s="764"/>
      <c r="DA26" s="765"/>
      <c r="DB26" s="763"/>
      <c r="DC26" s="764"/>
      <c r="DD26" s="764"/>
      <c r="DE26" s="764"/>
      <c r="DF26" s="765"/>
      <c r="DG26" s="763"/>
      <c r="DH26" s="764"/>
      <c r="DI26" s="764"/>
      <c r="DJ26" s="764"/>
      <c r="DK26" s="765"/>
      <c r="DL26" s="763"/>
      <c r="DM26" s="764"/>
      <c r="DN26" s="764"/>
      <c r="DO26" s="764"/>
      <c r="DP26" s="765"/>
      <c r="DQ26" s="763"/>
      <c r="DR26" s="764"/>
      <c r="DS26" s="764"/>
      <c r="DT26" s="764"/>
      <c r="DU26" s="765"/>
      <c r="DV26" s="760"/>
      <c r="DW26" s="761"/>
      <c r="DX26" s="761"/>
      <c r="DY26" s="761"/>
      <c r="DZ26" s="766"/>
      <c r="EA26" s="212"/>
    </row>
    <row r="27" spans="1:131" ht="26.25" customHeight="1" thickBot="1" x14ac:dyDescent="0.25">
      <c r="A27" s="717"/>
      <c r="B27" s="718"/>
      <c r="C27" s="718"/>
      <c r="D27" s="718"/>
      <c r="E27" s="718"/>
      <c r="F27" s="718"/>
      <c r="G27" s="718"/>
      <c r="H27" s="718"/>
      <c r="I27" s="718"/>
      <c r="J27" s="718"/>
      <c r="K27" s="718"/>
      <c r="L27" s="718"/>
      <c r="M27" s="718"/>
      <c r="N27" s="718"/>
      <c r="O27" s="718"/>
      <c r="P27" s="719"/>
      <c r="Q27" s="723"/>
      <c r="R27" s="724"/>
      <c r="S27" s="724"/>
      <c r="T27" s="724"/>
      <c r="U27" s="725"/>
      <c r="V27" s="723"/>
      <c r="W27" s="724"/>
      <c r="X27" s="724"/>
      <c r="Y27" s="724"/>
      <c r="Z27" s="725"/>
      <c r="AA27" s="723"/>
      <c r="AB27" s="724"/>
      <c r="AC27" s="724"/>
      <c r="AD27" s="724"/>
      <c r="AE27" s="724"/>
      <c r="AF27" s="804"/>
      <c r="AG27" s="805"/>
      <c r="AH27" s="805"/>
      <c r="AI27" s="805"/>
      <c r="AJ27" s="806"/>
      <c r="AK27" s="724"/>
      <c r="AL27" s="724"/>
      <c r="AM27" s="724"/>
      <c r="AN27" s="724"/>
      <c r="AO27" s="725"/>
      <c r="AP27" s="723"/>
      <c r="AQ27" s="724"/>
      <c r="AR27" s="724"/>
      <c r="AS27" s="724"/>
      <c r="AT27" s="725"/>
      <c r="AU27" s="723"/>
      <c r="AV27" s="724"/>
      <c r="AW27" s="724"/>
      <c r="AX27" s="724"/>
      <c r="AY27" s="725"/>
      <c r="AZ27" s="723"/>
      <c r="BA27" s="724"/>
      <c r="BB27" s="724"/>
      <c r="BC27" s="724"/>
      <c r="BD27" s="725"/>
      <c r="BE27" s="723"/>
      <c r="BF27" s="724"/>
      <c r="BG27" s="724"/>
      <c r="BH27" s="724"/>
      <c r="BI27" s="729"/>
      <c r="BJ27" s="214"/>
      <c r="BK27" s="214"/>
      <c r="BL27" s="214"/>
      <c r="BM27" s="214"/>
      <c r="BN27" s="214"/>
      <c r="BO27" s="224"/>
      <c r="BP27" s="224"/>
      <c r="BQ27" s="221">
        <v>21</v>
      </c>
      <c r="BR27" s="222"/>
      <c r="BS27" s="760"/>
      <c r="BT27" s="761"/>
      <c r="BU27" s="761"/>
      <c r="BV27" s="761"/>
      <c r="BW27" s="761"/>
      <c r="BX27" s="761"/>
      <c r="BY27" s="761"/>
      <c r="BZ27" s="761"/>
      <c r="CA27" s="761"/>
      <c r="CB27" s="761"/>
      <c r="CC27" s="761"/>
      <c r="CD27" s="761"/>
      <c r="CE27" s="761"/>
      <c r="CF27" s="761"/>
      <c r="CG27" s="762"/>
      <c r="CH27" s="763"/>
      <c r="CI27" s="764"/>
      <c r="CJ27" s="764"/>
      <c r="CK27" s="764"/>
      <c r="CL27" s="765"/>
      <c r="CM27" s="763"/>
      <c r="CN27" s="764"/>
      <c r="CO27" s="764"/>
      <c r="CP27" s="764"/>
      <c r="CQ27" s="765"/>
      <c r="CR27" s="763"/>
      <c r="CS27" s="764"/>
      <c r="CT27" s="764"/>
      <c r="CU27" s="764"/>
      <c r="CV27" s="765"/>
      <c r="CW27" s="763"/>
      <c r="CX27" s="764"/>
      <c r="CY27" s="764"/>
      <c r="CZ27" s="764"/>
      <c r="DA27" s="765"/>
      <c r="DB27" s="763"/>
      <c r="DC27" s="764"/>
      <c r="DD27" s="764"/>
      <c r="DE27" s="764"/>
      <c r="DF27" s="765"/>
      <c r="DG27" s="763"/>
      <c r="DH27" s="764"/>
      <c r="DI27" s="764"/>
      <c r="DJ27" s="764"/>
      <c r="DK27" s="765"/>
      <c r="DL27" s="763"/>
      <c r="DM27" s="764"/>
      <c r="DN27" s="764"/>
      <c r="DO27" s="764"/>
      <c r="DP27" s="765"/>
      <c r="DQ27" s="763"/>
      <c r="DR27" s="764"/>
      <c r="DS27" s="764"/>
      <c r="DT27" s="764"/>
      <c r="DU27" s="765"/>
      <c r="DV27" s="760"/>
      <c r="DW27" s="761"/>
      <c r="DX27" s="761"/>
      <c r="DY27" s="761"/>
      <c r="DZ27" s="766"/>
      <c r="EA27" s="212"/>
    </row>
    <row r="28" spans="1:131" ht="26.25" customHeight="1" thickTop="1" x14ac:dyDescent="0.2">
      <c r="A28" s="225">
        <v>1</v>
      </c>
      <c r="B28" s="736" t="s">
        <v>316</v>
      </c>
      <c r="C28" s="737"/>
      <c r="D28" s="737"/>
      <c r="E28" s="737"/>
      <c r="F28" s="737"/>
      <c r="G28" s="737"/>
      <c r="H28" s="737"/>
      <c r="I28" s="737"/>
      <c r="J28" s="737"/>
      <c r="K28" s="737"/>
      <c r="L28" s="737"/>
      <c r="M28" s="737"/>
      <c r="N28" s="737"/>
      <c r="O28" s="737"/>
      <c r="P28" s="738"/>
      <c r="Q28" s="809">
        <v>4425</v>
      </c>
      <c r="R28" s="810"/>
      <c r="S28" s="810"/>
      <c r="T28" s="810"/>
      <c r="U28" s="810"/>
      <c r="V28" s="810">
        <v>4524</v>
      </c>
      <c r="W28" s="810"/>
      <c r="X28" s="810"/>
      <c r="Y28" s="810"/>
      <c r="Z28" s="810"/>
      <c r="AA28" s="810">
        <v>1</v>
      </c>
      <c r="AB28" s="810"/>
      <c r="AC28" s="810"/>
      <c r="AD28" s="810"/>
      <c r="AE28" s="811"/>
      <c r="AF28" s="812">
        <v>1</v>
      </c>
      <c r="AG28" s="810"/>
      <c r="AH28" s="810"/>
      <c r="AI28" s="810"/>
      <c r="AJ28" s="813"/>
      <c r="AK28" s="814">
        <v>415</v>
      </c>
      <c r="AL28" s="815"/>
      <c r="AM28" s="815"/>
      <c r="AN28" s="815"/>
      <c r="AO28" s="815"/>
      <c r="AP28" s="815" t="s">
        <v>419</v>
      </c>
      <c r="AQ28" s="815"/>
      <c r="AR28" s="815"/>
      <c r="AS28" s="815"/>
      <c r="AT28" s="815"/>
      <c r="AU28" s="815" t="s">
        <v>419</v>
      </c>
      <c r="AV28" s="815"/>
      <c r="AW28" s="815"/>
      <c r="AX28" s="815"/>
      <c r="AY28" s="815"/>
      <c r="AZ28" s="816" t="s">
        <v>419</v>
      </c>
      <c r="BA28" s="816"/>
      <c r="BB28" s="816"/>
      <c r="BC28" s="816"/>
      <c r="BD28" s="816"/>
      <c r="BE28" s="807"/>
      <c r="BF28" s="807"/>
      <c r="BG28" s="807"/>
      <c r="BH28" s="807"/>
      <c r="BI28" s="808"/>
      <c r="BJ28" s="214"/>
      <c r="BK28" s="214"/>
      <c r="BL28" s="214"/>
      <c r="BM28" s="214"/>
      <c r="BN28" s="214"/>
      <c r="BO28" s="224"/>
      <c r="BP28" s="224"/>
      <c r="BQ28" s="221">
        <v>22</v>
      </c>
      <c r="BR28" s="222"/>
      <c r="BS28" s="760"/>
      <c r="BT28" s="761"/>
      <c r="BU28" s="761"/>
      <c r="BV28" s="761"/>
      <c r="BW28" s="761"/>
      <c r="BX28" s="761"/>
      <c r="BY28" s="761"/>
      <c r="BZ28" s="761"/>
      <c r="CA28" s="761"/>
      <c r="CB28" s="761"/>
      <c r="CC28" s="761"/>
      <c r="CD28" s="761"/>
      <c r="CE28" s="761"/>
      <c r="CF28" s="761"/>
      <c r="CG28" s="762"/>
      <c r="CH28" s="763"/>
      <c r="CI28" s="764"/>
      <c r="CJ28" s="764"/>
      <c r="CK28" s="764"/>
      <c r="CL28" s="765"/>
      <c r="CM28" s="763"/>
      <c r="CN28" s="764"/>
      <c r="CO28" s="764"/>
      <c r="CP28" s="764"/>
      <c r="CQ28" s="765"/>
      <c r="CR28" s="763"/>
      <c r="CS28" s="764"/>
      <c r="CT28" s="764"/>
      <c r="CU28" s="764"/>
      <c r="CV28" s="765"/>
      <c r="CW28" s="763"/>
      <c r="CX28" s="764"/>
      <c r="CY28" s="764"/>
      <c r="CZ28" s="764"/>
      <c r="DA28" s="765"/>
      <c r="DB28" s="763"/>
      <c r="DC28" s="764"/>
      <c r="DD28" s="764"/>
      <c r="DE28" s="764"/>
      <c r="DF28" s="765"/>
      <c r="DG28" s="763"/>
      <c r="DH28" s="764"/>
      <c r="DI28" s="764"/>
      <c r="DJ28" s="764"/>
      <c r="DK28" s="765"/>
      <c r="DL28" s="763"/>
      <c r="DM28" s="764"/>
      <c r="DN28" s="764"/>
      <c r="DO28" s="764"/>
      <c r="DP28" s="765"/>
      <c r="DQ28" s="763"/>
      <c r="DR28" s="764"/>
      <c r="DS28" s="764"/>
      <c r="DT28" s="764"/>
      <c r="DU28" s="765"/>
      <c r="DV28" s="760"/>
      <c r="DW28" s="761"/>
      <c r="DX28" s="761"/>
      <c r="DY28" s="761"/>
      <c r="DZ28" s="766"/>
      <c r="EA28" s="212"/>
    </row>
    <row r="29" spans="1:131" ht="26.25" customHeight="1" x14ac:dyDescent="0.2">
      <c r="A29" s="225">
        <v>2</v>
      </c>
      <c r="B29" s="767" t="s">
        <v>317</v>
      </c>
      <c r="C29" s="768"/>
      <c r="D29" s="768"/>
      <c r="E29" s="768"/>
      <c r="F29" s="768"/>
      <c r="G29" s="768"/>
      <c r="H29" s="768"/>
      <c r="I29" s="768"/>
      <c r="J29" s="768"/>
      <c r="K29" s="768"/>
      <c r="L29" s="768"/>
      <c r="M29" s="768"/>
      <c r="N29" s="768"/>
      <c r="O29" s="768"/>
      <c r="P29" s="769"/>
      <c r="Q29" s="770">
        <v>99</v>
      </c>
      <c r="R29" s="771"/>
      <c r="S29" s="771"/>
      <c r="T29" s="771"/>
      <c r="U29" s="771"/>
      <c r="V29" s="771">
        <v>99</v>
      </c>
      <c r="W29" s="771"/>
      <c r="X29" s="771"/>
      <c r="Y29" s="771"/>
      <c r="Z29" s="771"/>
      <c r="AA29" s="771" t="s">
        <v>552</v>
      </c>
      <c r="AB29" s="771"/>
      <c r="AC29" s="771"/>
      <c r="AD29" s="771"/>
      <c r="AE29" s="772"/>
      <c r="AF29" s="773" t="s">
        <v>47</v>
      </c>
      <c r="AG29" s="774"/>
      <c r="AH29" s="774"/>
      <c r="AI29" s="774"/>
      <c r="AJ29" s="775"/>
      <c r="AK29" s="821">
        <v>45</v>
      </c>
      <c r="AL29" s="817"/>
      <c r="AM29" s="817"/>
      <c r="AN29" s="817"/>
      <c r="AO29" s="817"/>
      <c r="AP29" s="817">
        <v>62</v>
      </c>
      <c r="AQ29" s="817"/>
      <c r="AR29" s="817"/>
      <c r="AS29" s="817"/>
      <c r="AT29" s="817"/>
      <c r="AU29" s="817">
        <v>25</v>
      </c>
      <c r="AV29" s="817"/>
      <c r="AW29" s="817"/>
      <c r="AX29" s="817"/>
      <c r="AY29" s="817"/>
      <c r="AZ29" s="818" t="s">
        <v>419</v>
      </c>
      <c r="BA29" s="818"/>
      <c r="BB29" s="818"/>
      <c r="BC29" s="818"/>
      <c r="BD29" s="818"/>
      <c r="BE29" s="819"/>
      <c r="BF29" s="819"/>
      <c r="BG29" s="819"/>
      <c r="BH29" s="819"/>
      <c r="BI29" s="820"/>
      <c r="BJ29" s="214"/>
      <c r="BK29" s="214"/>
      <c r="BL29" s="214"/>
      <c r="BM29" s="214"/>
      <c r="BN29" s="214"/>
      <c r="BO29" s="224"/>
      <c r="BP29" s="224"/>
      <c r="BQ29" s="221">
        <v>23</v>
      </c>
      <c r="BR29" s="222"/>
      <c r="BS29" s="760"/>
      <c r="BT29" s="761"/>
      <c r="BU29" s="761"/>
      <c r="BV29" s="761"/>
      <c r="BW29" s="761"/>
      <c r="BX29" s="761"/>
      <c r="BY29" s="761"/>
      <c r="BZ29" s="761"/>
      <c r="CA29" s="761"/>
      <c r="CB29" s="761"/>
      <c r="CC29" s="761"/>
      <c r="CD29" s="761"/>
      <c r="CE29" s="761"/>
      <c r="CF29" s="761"/>
      <c r="CG29" s="762"/>
      <c r="CH29" s="763"/>
      <c r="CI29" s="764"/>
      <c r="CJ29" s="764"/>
      <c r="CK29" s="764"/>
      <c r="CL29" s="765"/>
      <c r="CM29" s="763"/>
      <c r="CN29" s="764"/>
      <c r="CO29" s="764"/>
      <c r="CP29" s="764"/>
      <c r="CQ29" s="765"/>
      <c r="CR29" s="763"/>
      <c r="CS29" s="764"/>
      <c r="CT29" s="764"/>
      <c r="CU29" s="764"/>
      <c r="CV29" s="765"/>
      <c r="CW29" s="763"/>
      <c r="CX29" s="764"/>
      <c r="CY29" s="764"/>
      <c r="CZ29" s="764"/>
      <c r="DA29" s="765"/>
      <c r="DB29" s="763"/>
      <c r="DC29" s="764"/>
      <c r="DD29" s="764"/>
      <c r="DE29" s="764"/>
      <c r="DF29" s="765"/>
      <c r="DG29" s="763"/>
      <c r="DH29" s="764"/>
      <c r="DI29" s="764"/>
      <c r="DJ29" s="764"/>
      <c r="DK29" s="765"/>
      <c r="DL29" s="763"/>
      <c r="DM29" s="764"/>
      <c r="DN29" s="764"/>
      <c r="DO29" s="764"/>
      <c r="DP29" s="765"/>
      <c r="DQ29" s="763"/>
      <c r="DR29" s="764"/>
      <c r="DS29" s="764"/>
      <c r="DT29" s="764"/>
      <c r="DU29" s="765"/>
      <c r="DV29" s="760"/>
      <c r="DW29" s="761"/>
      <c r="DX29" s="761"/>
      <c r="DY29" s="761"/>
      <c r="DZ29" s="766"/>
      <c r="EA29" s="212"/>
    </row>
    <row r="30" spans="1:131" ht="26.25" customHeight="1" x14ac:dyDescent="0.2">
      <c r="A30" s="225">
        <v>3</v>
      </c>
      <c r="B30" s="767" t="s">
        <v>318</v>
      </c>
      <c r="C30" s="768"/>
      <c r="D30" s="768"/>
      <c r="E30" s="768"/>
      <c r="F30" s="768"/>
      <c r="G30" s="768"/>
      <c r="H30" s="768"/>
      <c r="I30" s="768"/>
      <c r="J30" s="768"/>
      <c r="K30" s="768"/>
      <c r="L30" s="768"/>
      <c r="M30" s="768"/>
      <c r="N30" s="768"/>
      <c r="O30" s="768"/>
      <c r="P30" s="769"/>
      <c r="Q30" s="770">
        <v>786</v>
      </c>
      <c r="R30" s="771"/>
      <c r="S30" s="771"/>
      <c r="T30" s="771"/>
      <c r="U30" s="771"/>
      <c r="V30" s="771">
        <v>769</v>
      </c>
      <c r="W30" s="771"/>
      <c r="X30" s="771"/>
      <c r="Y30" s="771"/>
      <c r="Z30" s="771"/>
      <c r="AA30" s="771">
        <v>17</v>
      </c>
      <c r="AB30" s="771"/>
      <c r="AC30" s="771"/>
      <c r="AD30" s="771"/>
      <c r="AE30" s="772"/>
      <c r="AF30" s="773">
        <v>17</v>
      </c>
      <c r="AG30" s="774"/>
      <c r="AH30" s="774"/>
      <c r="AI30" s="774"/>
      <c r="AJ30" s="775"/>
      <c r="AK30" s="821">
        <v>279</v>
      </c>
      <c r="AL30" s="817"/>
      <c r="AM30" s="817"/>
      <c r="AN30" s="817"/>
      <c r="AO30" s="817"/>
      <c r="AP30" s="817" t="s">
        <v>419</v>
      </c>
      <c r="AQ30" s="817"/>
      <c r="AR30" s="817"/>
      <c r="AS30" s="817"/>
      <c r="AT30" s="817"/>
      <c r="AU30" s="817" t="s">
        <v>419</v>
      </c>
      <c r="AV30" s="817"/>
      <c r="AW30" s="817"/>
      <c r="AX30" s="817"/>
      <c r="AY30" s="817"/>
      <c r="AZ30" s="818" t="s">
        <v>419</v>
      </c>
      <c r="BA30" s="818"/>
      <c r="BB30" s="818"/>
      <c r="BC30" s="818"/>
      <c r="BD30" s="818"/>
      <c r="BE30" s="819"/>
      <c r="BF30" s="819"/>
      <c r="BG30" s="819"/>
      <c r="BH30" s="819"/>
      <c r="BI30" s="820"/>
      <c r="BJ30" s="214"/>
      <c r="BK30" s="214"/>
      <c r="BL30" s="214"/>
      <c r="BM30" s="214"/>
      <c r="BN30" s="214"/>
      <c r="BO30" s="224"/>
      <c r="BP30" s="224"/>
      <c r="BQ30" s="221">
        <v>24</v>
      </c>
      <c r="BR30" s="222"/>
      <c r="BS30" s="760"/>
      <c r="BT30" s="761"/>
      <c r="BU30" s="761"/>
      <c r="BV30" s="761"/>
      <c r="BW30" s="761"/>
      <c r="BX30" s="761"/>
      <c r="BY30" s="761"/>
      <c r="BZ30" s="761"/>
      <c r="CA30" s="761"/>
      <c r="CB30" s="761"/>
      <c r="CC30" s="761"/>
      <c r="CD30" s="761"/>
      <c r="CE30" s="761"/>
      <c r="CF30" s="761"/>
      <c r="CG30" s="762"/>
      <c r="CH30" s="763"/>
      <c r="CI30" s="764"/>
      <c r="CJ30" s="764"/>
      <c r="CK30" s="764"/>
      <c r="CL30" s="765"/>
      <c r="CM30" s="763"/>
      <c r="CN30" s="764"/>
      <c r="CO30" s="764"/>
      <c r="CP30" s="764"/>
      <c r="CQ30" s="765"/>
      <c r="CR30" s="763"/>
      <c r="CS30" s="764"/>
      <c r="CT30" s="764"/>
      <c r="CU30" s="764"/>
      <c r="CV30" s="765"/>
      <c r="CW30" s="763"/>
      <c r="CX30" s="764"/>
      <c r="CY30" s="764"/>
      <c r="CZ30" s="764"/>
      <c r="DA30" s="765"/>
      <c r="DB30" s="763"/>
      <c r="DC30" s="764"/>
      <c r="DD30" s="764"/>
      <c r="DE30" s="764"/>
      <c r="DF30" s="765"/>
      <c r="DG30" s="763"/>
      <c r="DH30" s="764"/>
      <c r="DI30" s="764"/>
      <c r="DJ30" s="764"/>
      <c r="DK30" s="765"/>
      <c r="DL30" s="763"/>
      <c r="DM30" s="764"/>
      <c r="DN30" s="764"/>
      <c r="DO30" s="764"/>
      <c r="DP30" s="765"/>
      <c r="DQ30" s="763"/>
      <c r="DR30" s="764"/>
      <c r="DS30" s="764"/>
      <c r="DT30" s="764"/>
      <c r="DU30" s="765"/>
      <c r="DV30" s="760"/>
      <c r="DW30" s="761"/>
      <c r="DX30" s="761"/>
      <c r="DY30" s="761"/>
      <c r="DZ30" s="766"/>
      <c r="EA30" s="212"/>
    </row>
    <row r="31" spans="1:131" ht="26.25" customHeight="1" x14ac:dyDescent="0.2">
      <c r="A31" s="225">
        <v>4</v>
      </c>
      <c r="B31" s="767" t="s">
        <v>319</v>
      </c>
      <c r="C31" s="768"/>
      <c r="D31" s="768"/>
      <c r="E31" s="768"/>
      <c r="F31" s="768"/>
      <c r="G31" s="768"/>
      <c r="H31" s="768"/>
      <c r="I31" s="768"/>
      <c r="J31" s="768"/>
      <c r="K31" s="768"/>
      <c r="L31" s="768"/>
      <c r="M31" s="768"/>
      <c r="N31" s="768"/>
      <c r="O31" s="768"/>
      <c r="P31" s="769"/>
      <c r="Q31" s="770">
        <v>6430</v>
      </c>
      <c r="R31" s="771"/>
      <c r="S31" s="771"/>
      <c r="T31" s="771"/>
      <c r="U31" s="771"/>
      <c r="V31" s="771">
        <v>6320</v>
      </c>
      <c r="W31" s="771"/>
      <c r="X31" s="771"/>
      <c r="Y31" s="771"/>
      <c r="Z31" s="771"/>
      <c r="AA31" s="771">
        <v>110</v>
      </c>
      <c r="AB31" s="771"/>
      <c r="AC31" s="771"/>
      <c r="AD31" s="771"/>
      <c r="AE31" s="772"/>
      <c r="AF31" s="773">
        <v>110</v>
      </c>
      <c r="AG31" s="774"/>
      <c r="AH31" s="774"/>
      <c r="AI31" s="774"/>
      <c r="AJ31" s="775"/>
      <c r="AK31" s="821">
        <v>937</v>
      </c>
      <c r="AL31" s="817"/>
      <c r="AM31" s="817"/>
      <c r="AN31" s="817"/>
      <c r="AO31" s="817"/>
      <c r="AP31" s="817" t="s">
        <v>419</v>
      </c>
      <c r="AQ31" s="817"/>
      <c r="AR31" s="817"/>
      <c r="AS31" s="817"/>
      <c r="AT31" s="817"/>
      <c r="AU31" s="817" t="s">
        <v>419</v>
      </c>
      <c r="AV31" s="817"/>
      <c r="AW31" s="817"/>
      <c r="AX31" s="817"/>
      <c r="AY31" s="817"/>
      <c r="AZ31" s="818" t="s">
        <v>419</v>
      </c>
      <c r="BA31" s="818"/>
      <c r="BB31" s="818"/>
      <c r="BC31" s="818"/>
      <c r="BD31" s="818"/>
      <c r="BE31" s="819"/>
      <c r="BF31" s="819"/>
      <c r="BG31" s="819"/>
      <c r="BH31" s="819"/>
      <c r="BI31" s="820"/>
      <c r="BJ31" s="214"/>
      <c r="BK31" s="214"/>
      <c r="BL31" s="214"/>
      <c r="BM31" s="214"/>
      <c r="BN31" s="214"/>
      <c r="BO31" s="224"/>
      <c r="BP31" s="224"/>
      <c r="BQ31" s="221">
        <v>25</v>
      </c>
      <c r="BR31" s="222"/>
      <c r="BS31" s="760"/>
      <c r="BT31" s="761"/>
      <c r="BU31" s="761"/>
      <c r="BV31" s="761"/>
      <c r="BW31" s="761"/>
      <c r="BX31" s="761"/>
      <c r="BY31" s="761"/>
      <c r="BZ31" s="761"/>
      <c r="CA31" s="761"/>
      <c r="CB31" s="761"/>
      <c r="CC31" s="761"/>
      <c r="CD31" s="761"/>
      <c r="CE31" s="761"/>
      <c r="CF31" s="761"/>
      <c r="CG31" s="762"/>
      <c r="CH31" s="763"/>
      <c r="CI31" s="764"/>
      <c r="CJ31" s="764"/>
      <c r="CK31" s="764"/>
      <c r="CL31" s="765"/>
      <c r="CM31" s="763"/>
      <c r="CN31" s="764"/>
      <c r="CO31" s="764"/>
      <c r="CP31" s="764"/>
      <c r="CQ31" s="765"/>
      <c r="CR31" s="763"/>
      <c r="CS31" s="764"/>
      <c r="CT31" s="764"/>
      <c r="CU31" s="764"/>
      <c r="CV31" s="765"/>
      <c r="CW31" s="763"/>
      <c r="CX31" s="764"/>
      <c r="CY31" s="764"/>
      <c r="CZ31" s="764"/>
      <c r="DA31" s="765"/>
      <c r="DB31" s="763"/>
      <c r="DC31" s="764"/>
      <c r="DD31" s="764"/>
      <c r="DE31" s="764"/>
      <c r="DF31" s="765"/>
      <c r="DG31" s="763"/>
      <c r="DH31" s="764"/>
      <c r="DI31" s="764"/>
      <c r="DJ31" s="764"/>
      <c r="DK31" s="765"/>
      <c r="DL31" s="763"/>
      <c r="DM31" s="764"/>
      <c r="DN31" s="764"/>
      <c r="DO31" s="764"/>
      <c r="DP31" s="765"/>
      <c r="DQ31" s="763"/>
      <c r="DR31" s="764"/>
      <c r="DS31" s="764"/>
      <c r="DT31" s="764"/>
      <c r="DU31" s="765"/>
      <c r="DV31" s="760"/>
      <c r="DW31" s="761"/>
      <c r="DX31" s="761"/>
      <c r="DY31" s="761"/>
      <c r="DZ31" s="766"/>
      <c r="EA31" s="212"/>
    </row>
    <row r="32" spans="1:131" ht="26.25" customHeight="1" x14ac:dyDescent="0.2">
      <c r="A32" s="225">
        <v>5</v>
      </c>
      <c r="B32" s="767" t="s">
        <v>320</v>
      </c>
      <c r="C32" s="768"/>
      <c r="D32" s="768"/>
      <c r="E32" s="768"/>
      <c r="F32" s="768"/>
      <c r="G32" s="768"/>
      <c r="H32" s="768"/>
      <c r="I32" s="768"/>
      <c r="J32" s="768"/>
      <c r="K32" s="768"/>
      <c r="L32" s="768"/>
      <c r="M32" s="768"/>
      <c r="N32" s="768"/>
      <c r="O32" s="768"/>
      <c r="P32" s="769"/>
      <c r="Q32" s="770">
        <v>721</v>
      </c>
      <c r="R32" s="771"/>
      <c r="S32" s="771"/>
      <c r="T32" s="771"/>
      <c r="U32" s="771"/>
      <c r="V32" s="771">
        <v>665</v>
      </c>
      <c r="W32" s="771"/>
      <c r="X32" s="771"/>
      <c r="Y32" s="771"/>
      <c r="Z32" s="771"/>
      <c r="AA32" s="771">
        <v>57</v>
      </c>
      <c r="AB32" s="771"/>
      <c r="AC32" s="771"/>
      <c r="AD32" s="771"/>
      <c r="AE32" s="772"/>
      <c r="AF32" s="773">
        <v>698</v>
      </c>
      <c r="AG32" s="774"/>
      <c r="AH32" s="774"/>
      <c r="AI32" s="774"/>
      <c r="AJ32" s="775"/>
      <c r="AK32" s="821">
        <v>39</v>
      </c>
      <c r="AL32" s="817"/>
      <c r="AM32" s="817"/>
      <c r="AN32" s="817"/>
      <c r="AO32" s="817"/>
      <c r="AP32" s="817">
        <v>2143</v>
      </c>
      <c r="AQ32" s="817"/>
      <c r="AR32" s="817"/>
      <c r="AS32" s="817"/>
      <c r="AT32" s="817"/>
      <c r="AU32" s="817">
        <v>525</v>
      </c>
      <c r="AV32" s="817"/>
      <c r="AW32" s="817"/>
      <c r="AX32" s="817"/>
      <c r="AY32" s="817"/>
      <c r="AZ32" s="818" t="s">
        <v>566</v>
      </c>
      <c r="BA32" s="818"/>
      <c r="BB32" s="818"/>
      <c r="BC32" s="818"/>
      <c r="BD32" s="818"/>
      <c r="BE32" s="819" t="s">
        <v>321</v>
      </c>
      <c r="BF32" s="819"/>
      <c r="BG32" s="819"/>
      <c r="BH32" s="819"/>
      <c r="BI32" s="820"/>
      <c r="BJ32" s="214"/>
      <c r="BK32" s="214"/>
      <c r="BL32" s="214"/>
      <c r="BM32" s="214"/>
      <c r="BN32" s="214"/>
      <c r="BO32" s="224"/>
      <c r="BP32" s="224"/>
      <c r="BQ32" s="221">
        <v>26</v>
      </c>
      <c r="BR32" s="222"/>
      <c r="BS32" s="760"/>
      <c r="BT32" s="761"/>
      <c r="BU32" s="761"/>
      <c r="BV32" s="761"/>
      <c r="BW32" s="761"/>
      <c r="BX32" s="761"/>
      <c r="BY32" s="761"/>
      <c r="BZ32" s="761"/>
      <c r="CA32" s="761"/>
      <c r="CB32" s="761"/>
      <c r="CC32" s="761"/>
      <c r="CD32" s="761"/>
      <c r="CE32" s="761"/>
      <c r="CF32" s="761"/>
      <c r="CG32" s="762"/>
      <c r="CH32" s="763"/>
      <c r="CI32" s="764"/>
      <c r="CJ32" s="764"/>
      <c r="CK32" s="764"/>
      <c r="CL32" s="765"/>
      <c r="CM32" s="763"/>
      <c r="CN32" s="764"/>
      <c r="CO32" s="764"/>
      <c r="CP32" s="764"/>
      <c r="CQ32" s="765"/>
      <c r="CR32" s="763"/>
      <c r="CS32" s="764"/>
      <c r="CT32" s="764"/>
      <c r="CU32" s="764"/>
      <c r="CV32" s="765"/>
      <c r="CW32" s="763"/>
      <c r="CX32" s="764"/>
      <c r="CY32" s="764"/>
      <c r="CZ32" s="764"/>
      <c r="DA32" s="765"/>
      <c r="DB32" s="763"/>
      <c r="DC32" s="764"/>
      <c r="DD32" s="764"/>
      <c r="DE32" s="764"/>
      <c r="DF32" s="765"/>
      <c r="DG32" s="763"/>
      <c r="DH32" s="764"/>
      <c r="DI32" s="764"/>
      <c r="DJ32" s="764"/>
      <c r="DK32" s="765"/>
      <c r="DL32" s="763"/>
      <c r="DM32" s="764"/>
      <c r="DN32" s="764"/>
      <c r="DO32" s="764"/>
      <c r="DP32" s="765"/>
      <c r="DQ32" s="763"/>
      <c r="DR32" s="764"/>
      <c r="DS32" s="764"/>
      <c r="DT32" s="764"/>
      <c r="DU32" s="765"/>
      <c r="DV32" s="760"/>
      <c r="DW32" s="761"/>
      <c r="DX32" s="761"/>
      <c r="DY32" s="761"/>
      <c r="DZ32" s="766"/>
      <c r="EA32" s="212"/>
    </row>
    <row r="33" spans="1:131" ht="26.25" customHeight="1" x14ac:dyDescent="0.2">
      <c r="A33" s="225">
        <v>6</v>
      </c>
      <c r="B33" s="767" t="s">
        <v>322</v>
      </c>
      <c r="C33" s="768"/>
      <c r="D33" s="768"/>
      <c r="E33" s="768"/>
      <c r="F33" s="768"/>
      <c r="G33" s="768"/>
      <c r="H33" s="768"/>
      <c r="I33" s="768"/>
      <c r="J33" s="768"/>
      <c r="K33" s="768"/>
      <c r="L33" s="768"/>
      <c r="M33" s="768"/>
      <c r="N33" s="768"/>
      <c r="O33" s="768"/>
      <c r="P33" s="769"/>
      <c r="Q33" s="770">
        <v>125</v>
      </c>
      <c r="R33" s="771"/>
      <c r="S33" s="771"/>
      <c r="T33" s="771"/>
      <c r="U33" s="771"/>
      <c r="V33" s="771">
        <v>120</v>
      </c>
      <c r="W33" s="771"/>
      <c r="X33" s="771"/>
      <c r="Y33" s="771"/>
      <c r="Z33" s="771"/>
      <c r="AA33" s="771">
        <v>4</v>
      </c>
      <c r="AB33" s="771"/>
      <c r="AC33" s="771"/>
      <c r="AD33" s="771"/>
      <c r="AE33" s="772"/>
      <c r="AF33" s="773">
        <v>130</v>
      </c>
      <c r="AG33" s="774"/>
      <c r="AH33" s="774"/>
      <c r="AI33" s="774"/>
      <c r="AJ33" s="775"/>
      <c r="AK33" s="821">
        <v>38</v>
      </c>
      <c r="AL33" s="817"/>
      <c r="AM33" s="817"/>
      <c r="AN33" s="817"/>
      <c r="AO33" s="817"/>
      <c r="AP33" s="817">
        <v>71</v>
      </c>
      <c r="AQ33" s="817"/>
      <c r="AR33" s="817"/>
      <c r="AS33" s="817"/>
      <c r="AT33" s="817"/>
      <c r="AU33" s="817">
        <v>56</v>
      </c>
      <c r="AV33" s="817"/>
      <c r="AW33" s="817"/>
      <c r="AX33" s="817"/>
      <c r="AY33" s="817"/>
      <c r="AZ33" s="818" t="s">
        <v>566</v>
      </c>
      <c r="BA33" s="818"/>
      <c r="BB33" s="818"/>
      <c r="BC33" s="818"/>
      <c r="BD33" s="818"/>
      <c r="BE33" s="819" t="s">
        <v>321</v>
      </c>
      <c r="BF33" s="819"/>
      <c r="BG33" s="819"/>
      <c r="BH33" s="819"/>
      <c r="BI33" s="820"/>
      <c r="BJ33" s="214"/>
      <c r="BK33" s="214"/>
      <c r="BL33" s="214"/>
      <c r="BM33" s="214"/>
      <c r="BN33" s="214"/>
      <c r="BO33" s="224"/>
      <c r="BP33" s="224"/>
      <c r="BQ33" s="221">
        <v>27</v>
      </c>
      <c r="BR33" s="222"/>
      <c r="BS33" s="760"/>
      <c r="BT33" s="761"/>
      <c r="BU33" s="761"/>
      <c r="BV33" s="761"/>
      <c r="BW33" s="761"/>
      <c r="BX33" s="761"/>
      <c r="BY33" s="761"/>
      <c r="BZ33" s="761"/>
      <c r="CA33" s="761"/>
      <c r="CB33" s="761"/>
      <c r="CC33" s="761"/>
      <c r="CD33" s="761"/>
      <c r="CE33" s="761"/>
      <c r="CF33" s="761"/>
      <c r="CG33" s="762"/>
      <c r="CH33" s="763"/>
      <c r="CI33" s="764"/>
      <c r="CJ33" s="764"/>
      <c r="CK33" s="764"/>
      <c r="CL33" s="765"/>
      <c r="CM33" s="763"/>
      <c r="CN33" s="764"/>
      <c r="CO33" s="764"/>
      <c r="CP33" s="764"/>
      <c r="CQ33" s="765"/>
      <c r="CR33" s="763"/>
      <c r="CS33" s="764"/>
      <c r="CT33" s="764"/>
      <c r="CU33" s="764"/>
      <c r="CV33" s="765"/>
      <c r="CW33" s="763"/>
      <c r="CX33" s="764"/>
      <c r="CY33" s="764"/>
      <c r="CZ33" s="764"/>
      <c r="DA33" s="765"/>
      <c r="DB33" s="763"/>
      <c r="DC33" s="764"/>
      <c r="DD33" s="764"/>
      <c r="DE33" s="764"/>
      <c r="DF33" s="765"/>
      <c r="DG33" s="763"/>
      <c r="DH33" s="764"/>
      <c r="DI33" s="764"/>
      <c r="DJ33" s="764"/>
      <c r="DK33" s="765"/>
      <c r="DL33" s="763"/>
      <c r="DM33" s="764"/>
      <c r="DN33" s="764"/>
      <c r="DO33" s="764"/>
      <c r="DP33" s="765"/>
      <c r="DQ33" s="763"/>
      <c r="DR33" s="764"/>
      <c r="DS33" s="764"/>
      <c r="DT33" s="764"/>
      <c r="DU33" s="765"/>
      <c r="DV33" s="760"/>
      <c r="DW33" s="761"/>
      <c r="DX33" s="761"/>
      <c r="DY33" s="761"/>
      <c r="DZ33" s="766"/>
      <c r="EA33" s="212"/>
    </row>
    <row r="34" spans="1:131" ht="26.25" customHeight="1" x14ac:dyDescent="0.2">
      <c r="A34" s="225">
        <v>7</v>
      </c>
      <c r="B34" s="767" t="s">
        <v>323</v>
      </c>
      <c r="C34" s="768"/>
      <c r="D34" s="768"/>
      <c r="E34" s="768"/>
      <c r="F34" s="768"/>
      <c r="G34" s="768"/>
      <c r="H34" s="768"/>
      <c r="I34" s="768"/>
      <c r="J34" s="768"/>
      <c r="K34" s="768"/>
      <c r="L34" s="768"/>
      <c r="M34" s="768"/>
      <c r="N34" s="768"/>
      <c r="O34" s="768"/>
      <c r="P34" s="769"/>
      <c r="Q34" s="770">
        <v>867</v>
      </c>
      <c r="R34" s="771"/>
      <c r="S34" s="771"/>
      <c r="T34" s="771"/>
      <c r="U34" s="771"/>
      <c r="V34" s="771">
        <v>864</v>
      </c>
      <c r="W34" s="771"/>
      <c r="X34" s="771"/>
      <c r="Y34" s="771"/>
      <c r="Z34" s="771"/>
      <c r="AA34" s="771">
        <v>3</v>
      </c>
      <c r="AB34" s="771"/>
      <c r="AC34" s="771"/>
      <c r="AD34" s="771"/>
      <c r="AE34" s="772"/>
      <c r="AF34" s="773">
        <v>482</v>
      </c>
      <c r="AG34" s="774"/>
      <c r="AH34" s="774"/>
      <c r="AI34" s="774"/>
      <c r="AJ34" s="775"/>
      <c r="AK34" s="821">
        <v>535</v>
      </c>
      <c r="AL34" s="817"/>
      <c r="AM34" s="817"/>
      <c r="AN34" s="817"/>
      <c r="AO34" s="817"/>
      <c r="AP34" s="817">
        <v>3153</v>
      </c>
      <c r="AQ34" s="817"/>
      <c r="AR34" s="817"/>
      <c r="AS34" s="817"/>
      <c r="AT34" s="817"/>
      <c r="AU34" s="817">
        <v>2655</v>
      </c>
      <c r="AV34" s="817"/>
      <c r="AW34" s="817"/>
      <c r="AX34" s="817"/>
      <c r="AY34" s="817"/>
      <c r="AZ34" s="818" t="s">
        <v>566</v>
      </c>
      <c r="BA34" s="818"/>
      <c r="BB34" s="818"/>
      <c r="BC34" s="818"/>
      <c r="BD34" s="818"/>
      <c r="BE34" s="819" t="s">
        <v>321</v>
      </c>
      <c r="BF34" s="819"/>
      <c r="BG34" s="819"/>
      <c r="BH34" s="819"/>
      <c r="BI34" s="820"/>
      <c r="BJ34" s="214"/>
      <c r="BK34" s="214"/>
      <c r="BL34" s="214"/>
      <c r="BM34" s="214"/>
      <c r="BN34" s="214"/>
      <c r="BO34" s="224"/>
      <c r="BP34" s="224"/>
      <c r="BQ34" s="221">
        <v>28</v>
      </c>
      <c r="BR34" s="222"/>
      <c r="BS34" s="760"/>
      <c r="BT34" s="761"/>
      <c r="BU34" s="761"/>
      <c r="BV34" s="761"/>
      <c r="BW34" s="761"/>
      <c r="BX34" s="761"/>
      <c r="BY34" s="761"/>
      <c r="BZ34" s="761"/>
      <c r="CA34" s="761"/>
      <c r="CB34" s="761"/>
      <c r="CC34" s="761"/>
      <c r="CD34" s="761"/>
      <c r="CE34" s="761"/>
      <c r="CF34" s="761"/>
      <c r="CG34" s="762"/>
      <c r="CH34" s="763"/>
      <c r="CI34" s="764"/>
      <c r="CJ34" s="764"/>
      <c r="CK34" s="764"/>
      <c r="CL34" s="765"/>
      <c r="CM34" s="763"/>
      <c r="CN34" s="764"/>
      <c r="CO34" s="764"/>
      <c r="CP34" s="764"/>
      <c r="CQ34" s="765"/>
      <c r="CR34" s="763"/>
      <c r="CS34" s="764"/>
      <c r="CT34" s="764"/>
      <c r="CU34" s="764"/>
      <c r="CV34" s="765"/>
      <c r="CW34" s="763"/>
      <c r="CX34" s="764"/>
      <c r="CY34" s="764"/>
      <c r="CZ34" s="764"/>
      <c r="DA34" s="765"/>
      <c r="DB34" s="763"/>
      <c r="DC34" s="764"/>
      <c r="DD34" s="764"/>
      <c r="DE34" s="764"/>
      <c r="DF34" s="765"/>
      <c r="DG34" s="763"/>
      <c r="DH34" s="764"/>
      <c r="DI34" s="764"/>
      <c r="DJ34" s="764"/>
      <c r="DK34" s="765"/>
      <c r="DL34" s="763"/>
      <c r="DM34" s="764"/>
      <c r="DN34" s="764"/>
      <c r="DO34" s="764"/>
      <c r="DP34" s="765"/>
      <c r="DQ34" s="763"/>
      <c r="DR34" s="764"/>
      <c r="DS34" s="764"/>
      <c r="DT34" s="764"/>
      <c r="DU34" s="765"/>
      <c r="DV34" s="760"/>
      <c r="DW34" s="761"/>
      <c r="DX34" s="761"/>
      <c r="DY34" s="761"/>
      <c r="DZ34" s="766"/>
      <c r="EA34" s="212"/>
    </row>
    <row r="35" spans="1:131" ht="26.25" customHeight="1" x14ac:dyDescent="0.2">
      <c r="A35" s="225">
        <v>8</v>
      </c>
      <c r="B35" s="767" t="s">
        <v>324</v>
      </c>
      <c r="C35" s="768"/>
      <c r="D35" s="768"/>
      <c r="E35" s="768"/>
      <c r="F35" s="768"/>
      <c r="G35" s="768"/>
      <c r="H35" s="768"/>
      <c r="I35" s="768"/>
      <c r="J35" s="768"/>
      <c r="K35" s="768"/>
      <c r="L35" s="768"/>
      <c r="M35" s="768"/>
      <c r="N35" s="768"/>
      <c r="O35" s="768"/>
      <c r="P35" s="769"/>
      <c r="Q35" s="770">
        <v>4008</v>
      </c>
      <c r="R35" s="771"/>
      <c r="S35" s="771"/>
      <c r="T35" s="771"/>
      <c r="U35" s="771"/>
      <c r="V35" s="771">
        <v>4147</v>
      </c>
      <c r="W35" s="771"/>
      <c r="X35" s="771"/>
      <c r="Y35" s="771"/>
      <c r="Z35" s="771"/>
      <c r="AA35" s="771">
        <v>-139</v>
      </c>
      <c r="AB35" s="771"/>
      <c r="AC35" s="771"/>
      <c r="AD35" s="771"/>
      <c r="AE35" s="772"/>
      <c r="AF35" s="773">
        <v>933</v>
      </c>
      <c r="AG35" s="774"/>
      <c r="AH35" s="774"/>
      <c r="AI35" s="774"/>
      <c r="AJ35" s="775"/>
      <c r="AK35" s="821">
        <v>1412</v>
      </c>
      <c r="AL35" s="817"/>
      <c r="AM35" s="817"/>
      <c r="AN35" s="817"/>
      <c r="AO35" s="817"/>
      <c r="AP35" s="817">
        <v>4052</v>
      </c>
      <c r="AQ35" s="817"/>
      <c r="AR35" s="817"/>
      <c r="AS35" s="817"/>
      <c r="AT35" s="817"/>
      <c r="AU35" s="817">
        <v>2869</v>
      </c>
      <c r="AV35" s="817"/>
      <c r="AW35" s="817"/>
      <c r="AX35" s="817"/>
      <c r="AY35" s="817"/>
      <c r="AZ35" s="818" t="s">
        <v>566</v>
      </c>
      <c r="BA35" s="818"/>
      <c r="BB35" s="818"/>
      <c r="BC35" s="818"/>
      <c r="BD35" s="818"/>
      <c r="BE35" s="819" t="s">
        <v>321</v>
      </c>
      <c r="BF35" s="819"/>
      <c r="BG35" s="819"/>
      <c r="BH35" s="819"/>
      <c r="BI35" s="820"/>
      <c r="BJ35" s="214"/>
      <c r="BK35" s="214"/>
      <c r="BL35" s="214"/>
      <c r="BM35" s="214"/>
      <c r="BN35" s="214"/>
      <c r="BO35" s="224"/>
      <c r="BP35" s="224"/>
      <c r="BQ35" s="221">
        <v>29</v>
      </c>
      <c r="BR35" s="222"/>
      <c r="BS35" s="760"/>
      <c r="BT35" s="761"/>
      <c r="BU35" s="761"/>
      <c r="BV35" s="761"/>
      <c r="BW35" s="761"/>
      <c r="BX35" s="761"/>
      <c r="BY35" s="761"/>
      <c r="BZ35" s="761"/>
      <c r="CA35" s="761"/>
      <c r="CB35" s="761"/>
      <c r="CC35" s="761"/>
      <c r="CD35" s="761"/>
      <c r="CE35" s="761"/>
      <c r="CF35" s="761"/>
      <c r="CG35" s="762"/>
      <c r="CH35" s="763"/>
      <c r="CI35" s="764"/>
      <c r="CJ35" s="764"/>
      <c r="CK35" s="764"/>
      <c r="CL35" s="765"/>
      <c r="CM35" s="763"/>
      <c r="CN35" s="764"/>
      <c r="CO35" s="764"/>
      <c r="CP35" s="764"/>
      <c r="CQ35" s="765"/>
      <c r="CR35" s="763"/>
      <c r="CS35" s="764"/>
      <c r="CT35" s="764"/>
      <c r="CU35" s="764"/>
      <c r="CV35" s="765"/>
      <c r="CW35" s="763"/>
      <c r="CX35" s="764"/>
      <c r="CY35" s="764"/>
      <c r="CZ35" s="764"/>
      <c r="DA35" s="765"/>
      <c r="DB35" s="763"/>
      <c r="DC35" s="764"/>
      <c r="DD35" s="764"/>
      <c r="DE35" s="764"/>
      <c r="DF35" s="765"/>
      <c r="DG35" s="763"/>
      <c r="DH35" s="764"/>
      <c r="DI35" s="764"/>
      <c r="DJ35" s="764"/>
      <c r="DK35" s="765"/>
      <c r="DL35" s="763"/>
      <c r="DM35" s="764"/>
      <c r="DN35" s="764"/>
      <c r="DO35" s="764"/>
      <c r="DP35" s="765"/>
      <c r="DQ35" s="763"/>
      <c r="DR35" s="764"/>
      <c r="DS35" s="764"/>
      <c r="DT35" s="764"/>
      <c r="DU35" s="765"/>
      <c r="DV35" s="760"/>
      <c r="DW35" s="761"/>
      <c r="DX35" s="761"/>
      <c r="DY35" s="761"/>
      <c r="DZ35" s="766"/>
      <c r="EA35" s="212"/>
    </row>
    <row r="36" spans="1:131" ht="26.25" customHeight="1" x14ac:dyDescent="0.2">
      <c r="A36" s="225">
        <v>9</v>
      </c>
      <c r="B36" s="767" t="s">
        <v>325</v>
      </c>
      <c r="C36" s="768"/>
      <c r="D36" s="768"/>
      <c r="E36" s="768"/>
      <c r="F36" s="768"/>
      <c r="G36" s="768"/>
      <c r="H36" s="768"/>
      <c r="I36" s="768"/>
      <c r="J36" s="768"/>
      <c r="K36" s="768"/>
      <c r="L36" s="768"/>
      <c r="M36" s="768"/>
      <c r="N36" s="768"/>
      <c r="O36" s="768"/>
      <c r="P36" s="769"/>
      <c r="Q36" s="770">
        <v>705</v>
      </c>
      <c r="R36" s="771"/>
      <c r="S36" s="771"/>
      <c r="T36" s="771"/>
      <c r="U36" s="771"/>
      <c r="V36" s="771">
        <v>608</v>
      </c>
      <c r="W36" s="771"/>
      <c r="X36" s="771"/>
      <c r="Y36" s="771"/>
      <c r="Z36" s="771"/>
      <c r="AA36" s="771">
        <v>97</v>
      </c>
      <c r="AB36" s="771"/>
      <c r="AC36" s="771"/>
      <c r="AD36" s="771"/>
      <c r="AE36" s="772"/>
      <c r="AF36" s="773">
        <v>249</v>
      </c>
      <c r="AG36" s="774"/>
      <c r="AH36" s="774"/>
      <c r="AI36" s="774"/>
      <c r="AJ36" s="775"/>
      <c r="AK36" s="821">
        <v>222</v>
      </c>
      <c r="AL36" s="817"/>
      <c r="AM36" s="817"/>
      <c r="AN36" s="817"/>
      <c r="AO36" s="817"/>
      <c r="AP36" s="817">
        <v>463</v>
      </c>
      <c r="AQ36" s="817"/>
      <c r="AR36" s="817"/>
      <c r="AS36" s="817"/>
      <c r="AT36" s="817"/>
      <c r="AU36" s="817">
        <v>432</v>
      </c>
      <c r="AV36" s="817"/>
      <c r="AW36" s="817"/>
      <c r="AX36" s="817"/>
      <c r="AY36" s="817"/>
      <c r="AZ36" s="818" t="s">
        <v>566</v>
      </c>
      <c r="BA36" s="818"/>
      <c r="BB36" s="818"/>
      <c r="BC36" s="818"/>
      <c r="BD36" s="818"/>
      <c r="BE36" s="819" t="s">
        <v>321</v>
      </c>
      <c r="BF36" s="819"/>
      <c r="BG36" s="819"/>
      <c r="BH36" s="819"/>
      <c r="BI36" s="820"/>
      <c r="BJ36" s="214"/>
      <c r="BK36" s="214"/>
      <c r="BL36" s="214"/>
      <c r="BM36" s="214"/>
      <c r="BN36" s="214"/>
      <c r="BO36" s="224"/>
      <c r="BP36" s="224"/>
      <c r="BQ36" s="221">
        <v>30</v>
      </c>
      <c r="BR36" s="222"/>
      <c r="BS36" s="760"/>
      <c r="BT36" s="761"/>
      <c r="BU36" s="761"/>
      <c r="BV36" s="761"/>
      <c r="BW36" s="761"/>
      <c r="BX36" s="761"/>
      <c r="BY36" s="761"/>
      <c r="BZ36" s="761"/>
      <c r="CA36" s="761"/>
      <c r="CB36" s="761"/>
      <c r="CC36" s="761"/>
      <c r="CD36" s="761"/>
      <c r="CE36" s="761"/>
      <c r="CF36" s="761"/>
      <c r="CG36" s="762"/>
      <c r="CH36" s="763"/>
      <c r="CI36" s="764"/>
      <c r="CJ36" s="764"/>
      <c r="CK36" s="764"/>
      <c r="CL36" s="765"/>
      <c r="CM36" s="763"/>
      <c r="CN36" s="764"/>
      <c r="CO36" s="764"/>
      <c r="CP36" s="764"/>
      <c r="CQ36" s="765"/>
      <c r="CR36" s="763"/>
      <c r="CS36" s="764"/>
      <c r="CT36" s="764"/>
      <c r="CU36" s="764"/>
      <c r="CV36" s="765"/>
      <c r="CW36" s="763"/>
      <c r="CX36" s="764"/>
      <c r="CY36" s="764"/>
      <c r="CZ36" s="764"/>
      <c r="DA36" s="765"/>
      <c r="DB36" s="763"/>
      <c r="DC36" s="764"/>
      <c r="DD36" s="764"/>
      <c r="DE36" s="764"/>
      <c r="DF36" s="765"/>
      <c r="DG36" s="763"/>
      <c r="DH36" s="764"/>
      <c r="DI36" s="764"/>
      <c r="DJ36" s="764"/>
      <c r="DK36" s="765"/>
      <c r="DL36" s="763"/>
      <c r="DM36" s="764"/>
      <c r="DN36" s="764"/>
      <c r="DO36" s="764"/>
      <c r="DP36" s="765"/>
      <c r="DQ36" s="763"/>
      <c r="DR36" s="764"/>
      <c r="DS36" s="764"/>
      <c r="DT36" s="764"/>
      <c r="DU36" s="765"/>
      <c r="DV36" s="760"/>
      <c r="DW36" s="761"/>
      <c r="DX36" s="761"/>
      <c r="DY36" s="761"/>
      <c r="DZ36" s="766"/>
      <c r="EA36" s="212"/>
    </row>
    <row r="37" spans="1:131" ht="26.25" customHeight="1" x14ac:dyDescent="0.2">
      <c r="A37" s="225">
        <v>10</v>
      </c>
      <c r="B37" s="767"/>
      <c r="C37" s="768"/>
      <c r="D37" s="768"/>
      <c r="E37" s="768"/>
      <c r="F37" s="768"/>
      <c r="G37" s="768"/>
      <c r="H37" s="768"/>
      <c r="I37" s="768"/>
      <c r="J37" s="768"/>
      <c r="K37" s="768"/>
      <c r="L37" s="768"/>
      <c r="M37" s="768"/>
      <c r="N37" s="768"/>
      <c r="O37" s="768"/>
      <c r="P37" s="769"/>
      <c r="Q37" s="770"/>
      <c r="R37" s="771"/>
      <c r="S37" s="771"/>
      <c r="T37" s="771"/>
      <c r="U37" s="771"/>
      <c r="V37" s="771"/>
      <c r="W37" s="771"/>
      <c r="X37" s="771"/>
      <c r="Y37" s="771"/>
      <c r="Z37" s="771"/>
      <c r="AA37" s="771"/>
      <c r="AB37" s="771"/>
      <c r="AC37" s="771"/>
      <c r="AD37" s="771"/>
      <c r="AE37" s="772"/>
      <c r="AF37" s="773"/>
      <c r="AG37" s="774"/>
      <c r="AH37" s="774"/>
      <c r="AI37" s="774"/>
      <c r="AJ37" s="775"/>
      <c r="AK37" s="821"/>
      <c r="AL37" s="817"/>
      <c r="AM37" s="817"/>
      <c r="AN37" s="817"/>
      <c r="AO37" s="817"/>
      <c r="AP37" s="817"/>
      <c r="AQ37" s="817"/>
      <c r="AR37" s="817"/>
      <c r="AS37" s="817"/>
      <c r="AT37" s="817"/>
      <c r="AU37" s="817"/>
      <c r="AV37" s="817"/>
      <c r="AW37" s="817"/>
      <c r="AX37" s="817"/>
      <c r="AY37" s="817"/>
      <c r="AZ37" s="818"/>
      <c r="BA37" s="818"/>
      <c r="BB37" s="818"/>
      <c r="BC37" s="818"/>
      <c r="BD37" s="818"/>
      <c r="BE37" s="819"/>
      <c r="BF37" s="819"/>
      <c r="BG37" s="819"/>
      <c r="BH37" s="819"/>
      <c r="BI37" s="820"/>
      <c r="BJ37" s="214"/>
      <c r="BK37" s="214"/>
      <c r="BL37" s="214"/>
      <c r="BM37" s="214"/>
      <c r="BN37" s="214"/>
      <c r="BO37" s="224"/>
      <c r="BP37" s="224"/>
      <c r="BQ37" s="221">
        <v>31</v>
      </c>
      <c r="BR37" s="222"/>
      <c r="BS37" s="760"/>
      <c r="BT37" s="761"/>
      <c r="BU37" s="761"/>
      <c r="BV37" s="761"/>
      <c r="BW37" s="761"/>
      <c r="BX37" s="761"/>
      <c r="BY37" s="761"/>
      <c r="BZ37" s="761"/>
      <c r="CA37" s="761"/>
      <c r="CB37" s="761"/>
      <c r="CC37" s="761"/>
      <c r="CD37" s="761"/>
      <c r="CE37" s="761"/>
      <c r="CF37" s="761"/>
      <c r="CG37" s="762"/>
      <c r="CH37" s="763"/>
      <c r="CI37" s="764"/>
      <c r="CJ37" s="764"/>
      <c r="CK37" s="764"/>
      <c r="CL37" s="765"/>
      <c r="CM37" s="763"/>
      <c r="CN37" s="764"/>
      <c r="CO37" s="764"/>
      <c r="CP37" s="764"/>
      <c r="CQ37" s="765"/>
      <c r="CR37" s="763"/>
      <c r="CS37" s="764"/>
      <c r="CT37" s="764"/>
      <c r="CU37" s="764"/>
      <c r="CV37" s="765"/>
      <c r="CW37" s="763"/>
      <c r="CX37" s="764"/>
      <c r="CY37" s="764"/>
      <c r="CZ37" s="764"/>
      <c r="DA37" s="765"/>
      <c r="DB37" s="763"/>
      <c r="DC37" s="764"/>
      <c r="DD37" s="764"/>
      <c r="DE37" s="764"/>
      <c r="DF37" s="765"/>
      <c r="DG37" s="763"/>
      <c r="DH37" s="764"/>
      <c r="DI37" s="764"/>
      <c r="DJ37" s="764"/>
      <c r="DK37" s="765"/>
      <c r="DL37" s="763"/>
      <c r="DM37" s="764"/>
      <c r="DN37" s="764"/>
      <c r="DO37" s="764"/>
      <c r="DP37" s="765"/>
      <c r="DQ37" s="763"/>
      <c r="DR37" s="764"/>
      <c r="DS37" s="764"/>
      <c r="DT37" s="764"/>
      <c r="DU37" s="765"/>
      <c r="DV37" s="760"/>
      <c r="DW37" s="761"/>
      <c r="DX37" s="761"/>
      <c r="DY37" s="761"/>
      <c r="DZ37" s="766"/>
      <c r="EA37" s="212"/>
    </row>
    <row r="38" spans="1:131" ht="26.25" customHeight="1" x14ac:dyDescent="0.2">
      <c r="A38" s="225">
        <v>11</v>
      </c>
      <c r="B38" s="767"/>
      <c r="C38" s="768"/>
      <c r="D38" s="768"/>
      <c r="E38" s="768"/>
      <c r="F38" s="768"/>
      <c r="G38" s="768"/>
      <c r="H38" s="768"/>
      <c r="I38" s="768"/>
      <c r="J38" s="768"/>
      <c r="K38" s="768"/>
      <c r="L38" s="768"/>
      <c r="M38" s="768"/>
      <c r="N38" s="768"/>
      <c r="O38" s="768"/>
      <c r="P38" s="769"/>
      <c r="Q38" s="770"/>
      <c r="R38" s="771"/>
      <c r="S38" s="771"/>
      <c r="T38" s="771"/>
      <c r="U38" s="771"/>
      <c r="V38" s="771"/>
      <c r="W38" s="771"/>
      <c r="X38" s="771"/>
      <c r="Y38" s="771"/>
      <c r="Z38" s="771"/>
      <c r="AA38" s="771"/>
      <c r="AB38" s="771"/>
      <c r="AC38" s="771"/>
      <c r="AD38" s="771"/>
      <c r="AE38" s="772"/>
      <c r="AF38" s="773"/>
      <c r="AG38" s="774"/>
      <c r="AH38" s="774"/>
      <c r="AI38" s="774"/>
      <c r="AJ38" s="775"/>
      <c r="AK38" s="821"/>
      <c r="AL38" s="817"/>
      <c r="AM38" s="817"/>
      <c r="AN38" s="817"/>
      <c r="AO38" s="817"/>
      <c r="AP38" s="817"/>
      <c r="AQ38" s="817"/>
      <c r="AR38" s="817"/>
      <c r="AS38" s="817"/>
      <c r="AT38" s="817"/>
      <c r="AU38" s="817"/>
      <c r="AV38" s="817"/>
      <c r="AW38" s="817"/>
      <c r="AX38" s="817"/>
      <c r="AY38" s="817"/>
      <c r="AZ38" s="818"/>
      <c r="BA38" s="818"/>
      <c r="BB38" s="818"/>
      <c r="BC38" s="818"/>
      <c r="BD38" s="818"/>
      <c r="BE38" s="819"/>
      <c r="BF38" s="819"/>
      <c r="BG38" s="819"/>
      <c r="BH38" s="819"/>
      <c r="BI38" s="820"/>
      <c r="BJ38" s="214"/>
      <c r="BK38" s="214"/>
      <c r="BL38" s="214"/>
      <c r="BM38" s="214"/>
      <c r="BN38" s="214"/>
      <c r="BO38" s="224"/>
      <c r="BP38" s="224"/>
      <c r="BQ38" s="221">
        <v>32</v>
      </c>
      <c r="BR38" s="222"/>
      <c r="BS38" s="760"/>
      <c r="BT38" s="761"/>
      <c r="BU38" s="761"/>
      <c r="BV38" s="761"/>
      <c r="BW38" s="761"/>
      <c r="BX38" s="761"/>
      <c r="BY38" s="761"/>
      <c r="BZ38" s="761"/>
      <c r="CA38" s="761"/>
      <c r="CB38" s="761"/>
      <c r="CC38" s="761"/>
      <c r="CD38" s="761"/>
      <c r="CE38" s="761"/>
      <c r="CF38" s="761"/>
      <c r="CG38" s="762"/>
      <c r="CH38" s="763"/>
      <c r="CI38" s="764"/>
      <c r="CJ38" s="764"/>
      <c r="CK38" s="764"/>
      <c r="CL38" s="765"/>
      <c r="CM38" s="763"/>
      <c r="CN38" s="764"/>
      <c r="CO38" s="764"/>
      <c r="CP38" s="764"/>
      <c r="CQ38" s="765"/>
      <c r="CR38" s="763"/>
      <c r="CS38" s="764"/>
      <c r="CT38" s="764"/>
      <c r="CU38" s="764"/>
      <c r="CV38" s="765"/>
      <c r="CW38" s="763"/>
      <c r="CX38" s="764"/>
      <c r="CY38" s="764"/>
      <c r="CZ38" s="764"/>
      <c r="DA38" s="765"/>
      <c r="DB38" s="763"/>
      <c r="DC38" s="764"/>
      <c r="DD38" s="764"/>
      <c r="DE38" s="764"/>
      <c r="DF38" s="765"/>
      <c r="DG38" s="763"/>
      <c r="DH38" s="764"/>
      <c r="DI38" s="764"/>
      <c r="DJ38" s="764"/>
      <c r="DK38" s="765"/>
      <c r="DL38" s="763"/>
      <c r="DM38" s="764"/>
      <c r="DN38" s="764"/>
      <c r="DO38" s="764"/>
      <c r="DP38" s="765"/>
      <c r="DQ38" s="763"/>
      <c r="DR38" s="764"/>
      <c r="DS38" s="764"/>
      <c r="DT38" s="764"/>
      <c r="DU38" s="765"/>
      <c r="DV38" s="760"/>
      <c r="DW38" s="761"/>
      <c r="DX38" s="761"/>
      <c r="DY38" s="761"/>
      <c r="DZ38" s="766"/>
      <c r="EA38" s="212"/>
    </row>
    <row r="39" spans="1:131" ht="26.25" customHeight="1" x14ac:dyDescent="0.2">
      <c r="A39" s="225">
        <v>12</v>
      </c>
      <c r="B39" s="767"/>
      <c r="C39" s="768"/>
      <c r="D39" s="768"/>
      <c r="E39" s="768"/>
      <c r="F39" s="768"/>
      <c r="G39" s="768"/>
      <c r="H39" s="768"/>
      <c r="I39" s="768"/>
      <c r="J39" s="768"/>
      <c r="K39" s="768"/>
      <c r="L39" s="768"/>
      <c r="M39" s="768"/>
      <c r="N39" s="768"/>
      <c r="O39" s="768"/>
      <c r="P39" s="769"/>
      <c r="Q39" s="770"/>
      <c r="R39" s="771"/>
      <c r="S39" s="771"/>
      <c r="T39" s="771"/>
      <c r="U39" s="771"/>
      <c r="V39" s="771"/>
      <c r="W39" s="771"/>
      <c r="X39" s="771"/>
      <c r="Y39" s="771"/>
      <c r="Z39" s="771"/>
      <c r="AA39" s="771"/>
      <c r="AB39" s="771"/>
      <c r="AC39" s="771"/>
      <c r="AD39" s="771"/>
      <c r="AE39" s="772"/>
      <c r="AF39" s="773"/>
      <c r="AG39" s="774"/>
      <c r="AH39" s="774"/>
      <c r="AI39" s="774"/>
      <c r="AJ39" s="775"/>
      <c r="AK39" s="821"/>
      <c r="AL39" s="817"/>
      <c r="AM39" s="817"/>
      <c r="AN39" s="817"/>
      <c r="AO39" s="817"/>
      <c r="AP39" s="817"/>
      <c r="AQ39" s="817"/>
      <c r="AR39" s="817"/>
      <c r="AS39" s="817"/>
      <c r="AT39" s="817"/>
      <c r="AU39" s="817"/>
      <c r="AV39" s="817"/>
      <c r="AW39" s="817"/>
      <c r="AX39" s="817"/>
      <c r="AY39" s="817"/>
      <c r="AZ39" s="818"/>
      <c r="BA39" s="818"/>
      <c r="BB39" s="818"/>
      <c r="BC39" s="818"/>
      <c r="BD39" s="818"/>
      <c r="BE39" s="819"/>
      <c r="BF39" s="819"/>
      <c r="BG39" s="819"/>
      <c r="BH39" s="819"/>
      <c r="BI39" s="820"/>
      <c r="BJ39" s="214"/>
      <c r="BK39" s="214"/>
      <c r="BL39" s="214"/>
      <c r="BM39" s="214"/>
      <c r="BN39" s="214"/>
      <c r="BO39" s="224"/>
      <c r="BP39" s="224"/>
      <c r="BQ39" s="221">
        <v>33</v>
      </c>
      <c r="BR39" s="222"/>
      <c r="BS39" s="760"/>
      <c r="BT39" s="761"/>
      <c r="BU39" s="761"/>
      <c r="BV39" s="761"/>
      <c r="BW39" s="761"/>
      <c r="BX39" s="761"/>
      <c r="BY39" s="761"/>
      <c r="BZ39" s="761"/>
      <c r="CA39" s="761"/>
      <c r="CB39" s="761"/>
      <c r="CC39" s="761"/>
      <c r="CD39" s="761"/>
      <c r="CE39" s="761"/>
      <c r="CF39" s="761"/>
      <c r="CG39" s="762"/>
      <c r="CH39" s="763"/>
      <c r="CI39" s="764"/>
      <c r="CJ39" s="764"/>
      <c r="CK39" s="764"/>
      <c r="CL39" s="765"/>
      <c r="CM39" s="763"/>
      <c r="CN39" s="764"/>
      <c r="CO39" s="764"/>
      <c r="CP39" s="764"/>
      <c r="CQ39" s="765"/>
      <c r="CR39" s="763"/>
      <c r="CS39" s="764"/>
      <c r="CT39" s="764"/>
      <c r="CU39" s="764"/>
      <c r="CV39" s="765"/>
      <c r="CW39" s="763"/>
      <c r="CX39" s="764"/>
      <c r="CY39" s="764"/>
      <c r="CZ39" s="764"/>
      <c r="DA39" s="765"/>
      <c r="DB39" s="763"/>
      <c r="DC39" s="764"/>
      <c r="DD39" s="764"/>
      <c r="DE39" s="764"/>
      <c r="DF39" s="765"/>
      <c r="DG39" s="763"/>
      <c r="DH39" s="764"/>
      <c r="DI39" s="764"/>
      <c r="DJ39" s="764"/>
      <c r="DK39" s="765"/>
      <c r="DL39" s="763"/>
      <c r="DM39" s="764"/>
      <c r="DN39" s="764"/>
      <c r="DO39" s="764"/>
      <c r="DP39" s="765"/>
      <c r="DQ39" s="763"/>
      <c r="DR39" s="764"/>
      <c r="DS39" s="764"/>
      <c r="DT39" s="764"/>
      <c r="DU39" s="765"/>
      <c r="DV39" s="760"/>
      <c r="DW39" s="761"/>
      <c r="DX39" s="761"/>
      <c r="DY39" s="761"/>
      <c r="DZ39" s="766"/>
      <c r="EA39" s="212"/>
    </row>
    <row r="40" spans="1:131" ht="26.25" customHeight="1" x14ac:dyDescent="0.2">
      <c r="A40" s="221">
        <v>13</v>
      </c>
      <c r="B40" s="767"/>
      <c r="C40" s="768"/>
      <c r="D40" s="768"/>
      <c r="E40" s="768"/>
      <c r="F40" s="768"/>
      <c r="G40" s="768"/>
      <c r="H40" s="768"/>
      <c r="I40" s="768"/>
      <c r="J40" s="768"/>
      <c r="K40" s="768"/>
      <c r="L40" s="768"/>
      <c r="M40" s="768"/>
      <c r="N40" s="768"/>
      <c r="O40" s="768"/>
      <c r="P40" s="769"/>
      <c r="Q40" s="770"/>
      <c r="R40" s="771"/>
      <c r="S40" s="771"/>
      <c r="T40" s="771"/>
      <c r="U40" s="771"/>
      <c r="V40" s="771"/>
      <c r="W40" s="771"/>
      <c r="X40" s="771"/>
      <c r="Y40" s="771"/>
      <c r="Z40" s="771"/>
      <c r="AA40" s="771"/>
      <c r="AB40" s="771"/>
      <c r="AC40" s="771"/>
      <c r="AD40" s="771"/>
      <c r="AE40" s="772"/>
      <c r="AF40" s="773"/>
      <c r="AG40" s="774"/>
      <c r="AH40" s="774"/>
      <c r="AI40" s="774"/>
      <c r="AJ40" s="775"/>
      <c r="AK40" s="821"/>
      <c r="AL40" s="817"/>
      <c r="AM40" s="817"/>
      <c r="AN40" s="817"/>
      <c r="AO40" s="817"/>
      <c r="AP40" s="817"/>
      <c r="AQ40" s="817"/>
      <c r="AR40" s="817"/>
      <c r="AS40" s="817"/>
      <c r="AT40" s="817"/>
      <c r="AU40" s="817"/>
      <c r="AV40" s="817"/>
      <c r="AW40" s="817"/>
      <c r="AX40" s="817"/>
      <c r="AY40" s="817"/>
      <c r="AZ40" s="818"/>
      <c r="BA40" s="818"/>
      <c r="BB40" s="818"/>
      <c r="BC40" s="818"/>
      <c r="BD40" s="818"/>
      <c r="BE40" s="819"/>
      <c r="BF40" s="819"/>
      <c r="BG40" s="819"/>
      <c r="BH40" s="819"/>
      <c r="BI40" s="820"/>
      <c r="BJ40" s="214"/>
      <c r="BK40" s="214"/>
      <c r="BL40" s="214"/>
      <c r="BM40" s="214"/>
      <c r="BN40" s="214"/>
      <c r="BO40" s="224"/>
      <c r="BP40" s="224"/>
      <c r="BQ40" s="221">
        <v>34</v>
      </c>
      <c r="BR40" s="222"/>
      <c r="BS40" s="760"/>
      <c r="BT40" s="761"/>
      <c r="BU40" s="761"/>
      <c r="BV40" s="761"/>
      <c r="BW40" s="761"/>
      <c r="BX40" s="761"/>
      <c r="BY40" s="761"/>
      <c r="BZ40" s="761"/>
      <c r="CA40" s="761"/>
      <c r="CB40" s="761"/>
      <c r="CC40" s="761"/>
      <c r="CD40" s="761"/>
      <c r="CE40" s="761"/>
      <c r="CF40" s="761"/>
      <c r="CG40" s="762"/>
      <c r="CH40" s="763"/>
      <c r="CI40" s="764"/>
      <c r="CJ40" s="764"/>
      <c r="CK40" s="764"/>
      <c r="CL40" s="765"/>
      <c r="CM40" s="763"/>
      <c r="CN40" s="764"/>
      <c r="CO40" s="764"/>
      <c r="CP40" s="764"/>
      <c r="CQ40" s="765"/>
      <c r="CR40" s="763"/>
      <c r="CS40" s="764"/>
      <c r="CT40" s="764"/>
      <c r="CU40" s="764"/>
      <c r="CV40" s="765"/>
      <c r="CW40" s="763"/>
      <c r="CX40" s="764"/>
      <c r="CY40" s="764"/>
      <c r="CZ40" s="764"/>
      <c r="DA40" s="765"/>
      <c r="DB40" s="763"/>
      <c r="DC40" s="764"/>
      <c r="DD40" s="764"/>
      <c r="DE40" s="764"/>
      <c r="DF40" s="765"/>
      <c r="DG40" s="763"/>
      <c r="DH40" s="764"/>
      <c r="DI40" s="764"/>
      <c r="DJ40" s="764"/>
      <c r="DK40" s="765"/>
      <c r="DL40" s="763"/>
      <c r="DM40" s="764"/>
      <c r="DN40" s="764"/>
      <c r="DO40" s="764"/>
      <c r="DP40" s="765"/>
      <c r="DQ40" s="763"/>
      <c r="DR40" s="764"/>
      <c r="DS40" s="764"/>
      <c r="DT40" s="764"/>
      <c r="DU40" s="765"/>
      <c r="DV40" s="760"/>
      <c r="DW40" s="761"/>
      <c r="DX40" s="761"/>
      <c r="DY40" s="761"/>
      <c r="DZ40" s="766"/>
      <c r="EA40" s="212"/>
    </row>
    <row r="41" spans="1:131" ht="26.25" customHeight="1" x14ac:dyDescent="0.2">
      <c r="A41" s="221">
        <v>14</v>
      </c>
      <c r="B41" s="767"/>
      <c r="C41" s="768"/>
      <c r="D41" s="768"/>
      <c r="E41" s="768"/>
      <c r="F41" s="768"/>
      <c r="G41" s="768"/>
      <c r="H41" s="768"/>
      <c r="I41" s="768"/>
      <c r="J41" s="768"/>
      <c r="K41" s="768"/>
      <c r="L41" s="768"/>
      <c r="M41" s="768"/>
      <c r="N41" s="768"/>
      <c r="O41" s="768"/>
      <c r="P41" s="769"/>
      <c r="Q41" s="770"/>
      <c r="R41" s="771"/>
      <c r="S41" s="771"/>
      <c r="T41" s="771"/>
      <c r="U41" s="771"/>
      <c r="V41" s="771"/>
      <c r="W41" s="771"/>
      <c r="X41" s="771"/>
      <c r="Y41" s="771"/>
      <c r="Z41" s="771"/>
      <c r="AA41" s="771"/>
      <c r="AB41" s="771"/>
      <c r="AC41" s="771"/>
      <c r="AD41" s="771"/>
      <c r="AE41" s="772"/>
      <c r="AF41" s="773"/>
      <c r="AG41" s="774"/>
      <c r="AH41" s="774"/>
      <c r="AI41" s="774"/>
      <c r="AJ41" s="775"/>
      <c r="AK41" s="821"/>
      <c r="AL41" s="817"/>
      <c r="AM41" s="817"/>
      <c r="AN41" s="817"/>
      <c r="AO41" s="817"/>
      <c r="AP41" s="817"/>
      <c r="AQ41" s="817"/>
      <c r="AR41" s="817"/>
      <c r="AS41" s="817"/>
      <c r="AT41" s="817"/>
      <c r="AU41" s="817"/>
      <c r="AV41" s="817"/>
      <c r="AW41" s="817"/>
      <c r="AX41" s="817"/>
      <c r="AY41" s="817"/>
      <c r="AZ41" s="818"/>
      <c r="BA41" s="818"/>
      <c r="BB41" s="818"/>
      <c r="BC41" s="818"/>
      <c r="BD41" s="818"/>
      <c r="BE41" s="819"/>
      <c r="BF41" s="819"/>
      <c r="BG41" s="819"/>
      <c r="BH41" s="819"/>
      <c r="BI41" s="820"/>
      <c r="BJ41" s="214"/>
      <c r="BK41" s="214"/>
      <c r="BL41" s="214"/>
      <c r="BM41" s="214"/>
      <c r="BN41" s="214"/>
      <c r="BO41" s="224"/>
      <c r="BP41" s="224"/>
      <c r="BQ41" s="221">
        <v>35</v>
      </c>
      <c r="BR41" s="222"/>
      <c r="BS41" s="760"/>
      <c r="BT41" s="761"/>
      <c r="BU41" s="761"/>
      <c r="BV41" s="761"/>
      <c r="BW41" s="761"/>
      <c r="BX41" s="761"/>
      <c r="BY41" s="761"/>
      <c r="BZ41" s="761"/>
      <c r="CA41" s="761"/>
      <c r="CB41" s="761"/>
      <c r="CC41" s="761"/>
      <c r="CD41" s="761"/>
      <c r="CE41" s="761"/>
      <c r="CF41" s="761"/>
      <c r="CG41" s="762"/>
      <c r="CH41" s="763"/>
      <c r="CI41" s="764"/>
      <c r="CJ41" s="764"/>
      <c r="CK41" s="764"/>
      <c r="CL41" s="765"/>
      <c r="CM41" s="763"/>
      <c r="CN41" s="764"/>
      <c r="CO41" s="764"/>
      <c r="CP41" s="764"/>
      <c r="CQ41" s="765"/>
      <c r="CR41" s="763"/>
      <c r="CS41" s="764"/>
      <c r="CT41" s="764"/>
      <c r="CU41" s="764"/>
      <c r="CV41" s="765"/>
      <c r="CW41" s="763"/>
      <c r="CX41" s="764"/>
      <c r="CY41" s="764"/>
      <c r="CZ41" s="764"/>
      <c r="DA41" s="765"/>
      <c r="DB41" s="763"/>
      <c r="DC41" s="764"/>
      <c r="DD41" s="764"/>
      <c r="DE41" s="764"/>
      <c r="DF41" s="765"/>
      <c r="DG41" s="763"/>
      <c r="DH41" s="764"/>
      <c r="DI41" s="764"/>
      <c r="DJ41" s="764"/>
      <c r="DK41" s="765"/>
      <c r="DL41" s="763"/>
      <c r="DM41" s="764"/>
      <c r="DN41" s="764"/>
      <c r="DO41" s="764"/>
      <c r="DP41" s="765"/>
      <c r="DQ41" s="763"/>
      <c r="DR41" s="764"/>
      <c r="DS41" s="764"/>
      <c r="DT41" s="764"/>
      <c r="DU41" s="765"/>
      <c r="DV41" s="760"/>
      <c r="DW41" s="761"/>
      <c r="DX41" s="761"/>
      <c r="DY41" s="761"/>
      <c r="DZ41" s="766"/>
      <c r="EA41" s="212"/>
    </row>
    <row r="42" spans="1:131" ht="26.25" customHeight="1" x14ac:dyDescent="0.2">
      <c r="A42" s="221">
        <v>15</v>
      </c>
      <c r="B42" s="767"/>
      <c r="C42" s="768"/>
      <c r="D42" s="768"/>
      <c r="E42" s="768"/>
      <c r="F42" s="768"/>
      <c r="G42" s="768"/>
      <c r="H42" s="768"/>
      <c r="I42" s="768"/>
      <c r="J42" s="768"/>
      <c r="K42" s="768"/>
      <c r="L42" s="768"/>
      <c r="M42" s="768"/>
      <c r="N42" s="768"/>
      <c r="O42" s="768"/>
      <c r="P42" s="769"/>
      <c r="Q42" s="770"/>
      <c r="R42" s="771"/>
      <c r="S42" s="771"/>
      <c r="T42" s="771"/>
      <c r="U42" s="771"/>
      <c r="V42" s="771"/>
      <c r="W42" s="771"/>
      <c r="X42" s="771"/>
      <c r="Y42" s="771"/>
      <c r="Z42" s="771"/>
      <c r="AA42" s="771"/>
      <c r="AB42" s="771"/>
      <c r="AC42" s="771"/>
      <c r="AD42" s="771"/>
      <c r="AE42" s="772"/>
      <c r="AF42" s="773"/>
      <c r="AG42" s="774"/>
      <c r="AH42" s="774"/>
      <c r="AI42" s="774"/>
      <c r="AJ42" s="775"/>
      <c r="AK42" s="821"/>
      <c r="AL42" s="817"/>
      <c r="AM42" s="817"/>
      <c r="AN42" s="817"/>
      <c r="AO42" s="817"/>
      <c r="AP42" s="817"/>
      <c r="AQ42" s="817"/>
      <c r="AR42" s="817"/>
      <c r="AS42" s="817"/>
      <c r="AT42" s="817"/>
      <c r="AU42" s="817"/>
      <c r="AV42" s="817"/>
      <c r="AW42" s="817"/>
      <c r="AX42" s="817"/>
      <c r="AY42" s="817"/>
      <c r="AZ42" s="818"/>
      <c r="BA42" s="818"/>
      <c r="BB42" s="818"/>
      <c r="BC42" s="818"/>
      <c r="BD42" s="818"/>
      <c r="BE42" s="819"/>
      <c r="BF42" s="819"/>
      <c r="BG42" s="819"/>
      <c r="BH42" s="819"/>
      <c r="BI42" s="820"/>
      <c r="BJ42" s="214"/>
      <c r="BK42" s="214"/>
      <c r="BL42" s="214"/>
      <c r="BM42" s="214"/>
      <c r="BN42" s="214"/>
      <c r="BO42" s="224"/>
      <c r="BP42" s="224"/>
      <c r="BQ42" s="221">
        <v>36</v>
      </c>
      <c r="BR42" s="222"/>
      <c r="BS42" s="760"/>
      <c r="BT42" s="761"/>
      <c r="BU42" s="761"/>
      <c r="BV42" s="761"/>
      <c r="BW42" s="761"/>
      <c r="BX42" s="761"/>
      <c r="BY42" s="761"/>
      <c r="BZ42" s="761"/>
      <c r="CA42" s="761"/>
      <c r="CB42" s="761"/>
      <c r="CC42" s="761"/>
      <c r="CD42" s="761"/>
      <c r="CE42" s="761"/>
      <c r="CF42" s="761"/>
      <c r="CG42" s="762"/>
      <c r="CH42" s="763"/>
      <c r="CI42" s="764"/>
      <c r="CJ42" s="764"/>
      <c r="CK42" s="764"/>
      <c r="CL42" s="765"/>
      <c r="CM42" s="763"/>
      <c r="CN42" s="764"/>
      <c r="CO42" s="764"/>
      <c r="CP42" s="764"/>
      <c r="CQ42" s="765"/>
      <c r="CR42" s="763"/>
      <c r="CS42" s="764"/>
      <c r="CT42" s="764"/>
      <c r="CU42" s="764"/>
      <c r="CV42" s="765"/>
      <c r="CW42" s="763"/>
      <c r="CX42" s="764"/>
      <c r="CY42" s="764"/>
      <c r="CZ42" s="764"/>
      <c r="DA42" s="765"/>
      <c r="DB42" s="763"/>
      <c r="DC42" s="764"/>
      <c r="DD42" s="764"/>
      <c r="DE42" s="764"/>
      <c r="DF42" s="765"/>
      <c r="DG42" s="763"/>
      <c r="DH42" s="764"/>
      <c r="DI42" s="764"/>
      <c r="DJ42" s="764"/>
      <c r="DK42" s="765"/>
      <c r="DL42" s="763"/>
      <c r="DM42" s="764"/>
      <c r="DN42" s="764"/>
      <c r="DO42" s="764"/>
      <c r="DP42" s="765"/>
      <c r="DQ42" s="763"/>
      <c r="DR42" s="764"/>
      <c r="DS42" s="764"/>
      <c r="DT42" s="764"/>
      <c r="DU42" s="765"/>
      <c r="DV42" s="760"/>
      <c r="DW42" s="761"/>
      <c r="DX42" s="761"/>
      <c r="DY42" s="761"/>
      <c r="DZ42" s="766"/>
      <c r="EA42" s="212"/>
    </row>
    <row r="43" spans="1:131" ht="26.25" customHeight="1" x14ac:dyDescent="0.2">
      <c r="A43" s="221">
        <v>16</v>
      </c>
      <c r="B43" s="767"/>
      <c r="C43" s="768"/>
      <c r="D43" s="768"/>
      <c r="E43" s="768"/>
      <c r="F43" s="768"/>
      <c r="G43" s="768"/>
      <c r="H43" s="768"/>
      <c r="I43" s="768"/>
      <c r="J43" s="768"/>
      <c r="K43" s="768"/>
      <c r="L43" s="768"/>
      <c r="M43" s="768"/>
      <c r="N43" s="768"/>
      <c r="O43" s="768"/>
      <c r="P43" s="769"/>
      <c r="Q43" s="770"/>
      <c r="R43" s="771"/>
      <c r="S43" s="771"/>
      <c r="T43" s="771"/>
      <c r="U43" s="771"/>
      <c r="V43" s="771"/>
      <c r="W43" s="771"/>
      <c r="X43" s="771"/>
      <c r="Y43" s="771"/>
      <c r="Z43" s="771"/>
      <c r="AA43" s="771"/>
      <c r="AB43" s="771"/>
      <c r="AC43" s="771"/>
      <c r="AD43" s="771"/>
      <c r="AE43" s="772"/>
      <c r="AF43" s="773"/>
      <c r="AG43" s="774"/>
      <c r="AH43" s="774"/>
      <c r="AI43" s="774"/>
      <c r="AJ43" s="775"/>
      <c r="AK43" s="821"/>
      <c r="AL43" s="817"/>
      <c r="AM43" s="817"/>
      <c r="AN43" s="817"/>
      <c r="AO43" s="817"/>
      <c r="AP43" s="817"/>
      <c r="AQ43" s="817"/>
      <c r="AR43" s="817"/>
      <c r="AS43" s="817"/>
      <c r="AT43" s="817"/>
      <c r="AU43" s="817"/>
      <c r="AV43" s="817"/>
      <c r="AW43" s="817"/>
      <c r="AX43" s="817"/>
      <c r="AY43" s="817"/>
      <c r="AZ43" s="818"/>
      <c r="BA43" s="818"/>
      <c r="BB43" s="818"/>
      <c r="BC43" s="818"/>
      <c r="BD43" s="818"/>
      <c r="BE43" s="819"/>
      <c r="BF43" s="819"/>
      <c r="BG43" s="819"/>
      <c r="BH43" s="819"/>
      <c r="BI43" s="820"/>
      <c r="BJ43" s="214"/>
      <c r="BK43" s="214"/>
      <c r="BL43" s="214"/>
      <c r="BM43" s="214"/>
      <c r="BN43" s="214"/>
      <c r="BO43" s="224"/>
      <c r="BP43" s="224"/>
      <c r="BQ43" s="221">
        <v>37</v>
      </c>
      <c r="BR43" s="222"/>
      <c r="BS43" s="760"/>
      <c r="BT43" s="761"/>
      <c r="BU43" s="761"/>
      <c r="BV43" s="761"/>
      <c r="BW43" s="761"/>
      <c r="BX43" s="761"/>
      <c r="BY43" s="761"/>
      <c r="BZ43" s="761"/>
      <c r="CA43" s="761"/>
      <c r="CB43" s="761"/>
      <c r="CC43" s="761"/>
      <c r="CD43" s="761"/>
      <c r="CE43" s="761"/>
      <c r="CF43" s="761"/>
      <c r="CG43" s="762"/>
      <c r="CH43" s="763"/>
      <c r="CI43" s="764"/>
      <c r="CJ43" s="764"/>
      <c r="CK43" s="764"/>
      <c r="CL43" s="765"/>
      <c r="CM43" s="763"/>
      <c r="CN43" s="764"/>
      <c r="CO43" s="764"/>
      <c r="CP43" s="764"/>
      <c r="CQ43" s="765"/>
      <c r="CR43" s="763"/>
      <c r="CS43" s="764"/>
      <c r="CT43" s="764"/>
      <c r="CU43" s="764"/>
      <c r="CV43" s="765"/>
      <c r="CW43" s="763"/>
      <c r="CX43" s="764"/>
      <c r="CY43" s="764"/>
      <c r="CZ43" s="764"/>
      <c r="DA43" s="765"/>
      <c r="DB43" s="763"/>
      <c r="DC43" s="764"/>
      <c r="DD43" s="764"/>
      <c r="DE43" s="764"/>
      <c r="DF43" s="765"/>
      <c r="DG43" s="763"/>
      <c r="DH43" s="764"/>
      <c r="DI43" s="764"/>
      <c r="DJ43" s="764"/>
      <c r="DK43" s="765"/>
      <c r="DL43" s="763"/>
      <c r="DM43" s="764"/>
      <c r="DN43" s="764"/>
      <c r="DO43" s="764"/>
      <c r="DP43" s="765"/>
      <c r="DQ43" s="763"/>
      <c r="DR43" s="764"/>
      <c r="DS43" s="764"/>
      <c r="DT43" s="764"/>
      <c r="DU43" s="765"/>
      <c r="DV43" s="760"/>
      <c r="DW43" s="761"/>
      <c r="DX43" s="761"/>
      <c r="DY43" s="761"/>
      <c r="DZ43" s="766"/>
      <c r="EA43" s="212"/>
    </row>
    <row r="44" spans="1:131" ht="26.25" customHeight="1" x14ac:dyDescent="0.2">
      <c r="A44" s="221">
        <v>17</v>
      </c>
      <c r="B44" s="767"/>
      <c r="C44" s="768"/>
      <c r="D44" s="768"/>
      <c r="E44" s="768"/>
      <c r="F44" s="768"/>
      <c r="G44" s="768"/>
      <c r="H44" s="768"/>
      <c r="I44" s="768"/>
      <c r="J44" s="768"/>
      <c r="K44" s="768"/>
      <c r="L44" s="768"/>
      <c r="M44" s="768"/>
      <c r="N44" s="768"/>
      <c r="O44" s="768"/>
      <c r="P44" s="769"/>
      <c r="Q44" s="770"/>
      <c r="R44" s="771"/>
      <c r="S44" s="771"/>
      <c r="T44" s="771"/>
      <c r="U44" s="771"/>
      <c r="V44" s="771"/>
      <c r="W44" s="771"/>
      <c r="X44" s="771"/>
      <c r="Y44" s="771"/>
      <c r="Z44" s="771"/>
      <c r="AA44" s="771"/>
      <c r="AB44" s="771"/>
      <c r="AC44" s="771"/>
      <c r="AD44" s="771"/>
      <c r="AE44" s="772"/>
      <c r="AF44" s="773"/>
      <c r="AG44" s="774"/>
      <c r="AH44" s="774"/>
      <c r="AI44" s="774"/>
      <c r="AJ44" s="775"/>
      <c r="AK44" s="821"/>
      <c r="AL44" s="817"/>
      <c r="AM44" s="817"/>
      <c r="AN44" s="817"/>
      <c r="AO44" s="817"/>
      <c r="AP44" s="817"/>
      <c r="AQ44" s="817"/>
      <c r="AR44" s="817"/>
      <c r="AS44" s="817"/>
      <c r="AT44" s="817"/>
      <c r="AU44" s="817"/>
      <c r="AV44" s="817"/>
      <c r="AW44" s="817"/>
      <c r="AX44" s="817"/>
      <c r="AY44" s="817"/>
      <c r="AZ44" s="818"/>
      <c r="BA44" s="818"/>
      <c r="BB44" s="818"/>
      <c r="BC44" s="818"/>
      <c r="BD44" s="818"/>
      <c r="BE44" s="819"/>
      <c r="BF44" s="819"/>
      <c r="BG44" s="819"/>
      <c r="BH44" s="819"/>
      <c r="BI44" s="820"/>
      <c r="BJ44" s="214"/>
      <c r="BK44" s="214"/>
      <c r="BL44" s="214"/>
      <c r="BM44" s="214"/>
      <c r="BN44" s="214"/>
      <c r="BO44" s="224"/>
      <c r="BP44" s="224"/>
      <c r="BQ44" s="221">
        <v>38</v>
      </c>
      <c r="BR44" s="222"/>
      <c r="BS44" s="760"/>
      <c r="BT44" s="761"/>
      <c r="BU44" s="761"/>
      <c r="BV44" s="761"/>
      <c r="BW44" s="761"/>
      <c r="BX44" s="761"/>
      <c r="BY44" s="761"/>
      <c r="BZ44" s="761"/>
      <c r="CA44" s="761"/>
      <c r="CB44" s="761"/>
      <c r="CC44" s="761"/>
      <c r="CD44" s="761"/>
      <c r="CE44" s="761"/>
      <c r="CF44" s="761"/>
      <c r="CG44" s="762"/>
      <c r="CH44" s="763"/>
      <c r="CI44" s="764"/>
      <c r="CJ44" s="764"/>
      <c r="CK44" s="764"/>
      <c r="CL44" s="765"/>
      <c r="CM44" s="763"/>
      <c r="CN44" s="764"/>
      <c r="CO44" s="764"/>
      <c r="CP44" s="764"/>
      <c r="CQ44" s="765"/>
      <c r="CR44" s="763"/>
      <c r="CS44" s="764"/>
      <c r="CT44" s="764"/>
      <c r="CU44" s="764"/>
      <c r="CV44" s="765"/>
      <c r="CW44" s="763"/>
      <c r="CX44" s="764"/>
      <c r="CY44" s="764"/>
      <c r="CZ44" s="764"/>
      <c r="DA44" s="765"/>
      <c r="DB44" s="763"/>
      <c r="DC44" s="764"/>
      <c r="DD44" s="764"/>
      <c r="DE44" s="764"/>
      <c r="DF44" s="765"/>
      <c r="DG44" s="763"/>
      <c r="DH44" s="764"/>
      <c r="DI44" s="764"/>
      <c r="DJ44" s="764"/>
      <c r="DK44" s="765"/>
      <c r="DL44" s="763"/>
      <c r="DM44" s="764"/>
      <c r="DN44" s="764"/>
      <c r="DO44" s="764"/>
      <c r="DP44" s="765"/>
      <c r="DQ44" s="763"/>
      <c r="DR44" s="764"/>
      <c r="DS44" s="764"/>
      <c r="DT44" s="764"/>
      <c r="DU44" s="765"/>
      <c r="DV44" s="760"/>
      <c r="DW44" s="761"/>
      <c r="DX44" s="761"/>
      <c r="DY44" s="761"/>
      <c r="DZ44" s="766"/>
      <c r="EA44" s="212"/>
    </row>
    <row r="45" spans="1:131" ht="26.25" customHeight="1" x14ac:dyDescent="0.2">
      <c r="A45" s="221">
        <v>18</v>
      </c>
      <c r="B45" s="767"/>
      <c r="C45" s="768"/>
      <c r="D45" s="768"/>
      <c r="E45" s="768"/>
      <c r="F45" s="768"/>
      <c r="G45" s="768"/>
      <c r="H45" s="768"/>
      <c r="I45" s="768"/>
      <c r="J45" s="768"/>
      <c r="K45" s="768"/>
      <c r="L45" s="768"/>
      <c r="M45" s="768"/>
      <c r="N45" s="768"/>
      <c r="O45" s="768"/>
      <c r="P45" s="769"/>
      <c r="Q45" s="770"/>
      <c r="R45" s="771"/>
      <c r="S45" s="771"/>
      <c r="T45" s="771"/>
      <c r="U45" s="771"/>
      <c r="V45" s="771"/>
      <c r="W45" s="771"/>
      <c r="X45" s="771"/>
      <c r="Y45" s="771"/>
      <c r="Z45" s="771"/>
      <c r="AA45" s="771"/>
      <c r="AB45" s="771"/>
      <c r="AC45" s="771"/>
      <c r="AD45" s="771"/>
      <c r="AE45" s="772"/>
      <c r="AF45" s="773"/>
      <c r="AG45" s="774"/>
      <c r="AH45" s="774"/>
      <c r="AI45" s="774"/>
      <c r="AJ45" s="775"/>
      <c r="AK45" s="821"/>
      <c r="AL45" s="817"/>
      <c r="AM45" s="817"/>
      <c r="AN45" s="817"/>
      <c r="AO45" s="817"/>
      <c r="AP45" s="817"/>
      <c r="AQ45" s="817"/>
      <c r="AR45" s="817"/>
      <c r="AS45" s="817"/>
      <c r="AT45" s="817"/>
      <c r="AU45" s="817"/>
      <c r="AV45" s="817"/>
      <c r="AW45" s="817"/>
      <c r="AX45" s="817"/>
      <c r="AY45" s="817"/>
      <c r="AZ45" s="818"/>
      <c r="BA45" s="818"/>
      <c r="BB45" s="818"/>
      <c r="BC45" s="818"/>
      <c r="BD45" s="818"/>
      <c r="BE45" s="819"/>
      <c r="BF45" s="819"/>
      <c r="BG45" s="819"/>
      <c r="BH45" s="819"/>
      <c r="BI45" s="820"/>
      <c r="BJ45" s="214"/>
      <c r="BK45" s="214"/>
      <c r="BL45" s="214"/>
      <c r="BM45" s="214"/>
      <c r="BN45" s="214"/>
      <c r="BO45" s="224"/>
      <c r="BP45" s="224"/>
      <c r="BQ45" s="221">
        <v>39</v>
      </c>
      <c r="BR45" s="222"/>
      <c r="BS45" s="760"/>
      <c r="BT45" s="761"/>
      <c r="BU45" s="761"/>
      <c r="BV45" s="761"/>
      <c r="BW45" s="761"/>
      <c r="BX45" s="761"/>
      <c r="BY45" s="761"/>
      <c r="BZ45" s="761"/>
      <c r="CA45" s="761"/>
      <c r="CB45" s="761"/>
      <c r="CC45" s="761"/>
      <c r="CD45" s="761"/>
      <c r="CE45" s="761"/>
      <c r="CF45" s="761"/>
      <c r="CG45" s="762"/>
      <c r="CH45" s="763"/>
      <c r="CI45" s="764"/>
      <c r="CJ45" s="764"/>
      <c r="CK45" s="764"/>
      <c r="CL45" s="765"/>
      <c r="CM45" s="763"/>
      <c r="CN45" s="764"/>
      <c r="CO45" s="764"/>
      <c r="CP45" s="764"/>
      <c r="CQ45" s="765"/>
      <c r="CR45" s="763"/>
      <c r="CS45" s="764"/>
      <c r="CT45" s="764"/>
      <c r="CU45" s="764"/>
      <c r="CV45" s="765"/>
      <c r="CW45" s="763"/>
      <c r="CX45" s="764"/>
      <c r="CY45" s="764"/>
      <c r="CZ45" s="764"/>
      <c r="DA45" s="765"/>
      <c r="DB45" s="763"/>
      <c r="DC45" s="764"/>
      <c r="DD45" s="764"/>
      <c r="DE45" s="764"/>
      <c r="DF45" s="765"/>
      <c r="DG45" s="763"/>
      <c r="DH45" s="764"/>
      <c r="DI45" s="764"/>
      <c r="DJ45" s="764"/>
      <c r="DK45" s="765"/>
      <c r="DL45" s="763"/>
      <c r="DM45" s="764"/>
      <c r="DN45" s="764"/>
      <c r="DO45" s="764"/>
      <c r="DP45" s="765"/>
      <c r="DQ45" s="763"/>
      <c r="DR45" s="764"/>
      <c r="DS45" s="764"/>
      <c r="DT45" s="764"/>
      <c r="DU45" s="765"/>
      <c r="DV45" s="760"/>
      <c r="DW45" s="761"/>
      <c r="DX45" s="761"/>
      <c r="DY45" s="761"/>
      <c r="DZ45" s="766"/>
      <c r="EA45" s="212"/>
    </row>
    <row r="46" spans="1:131" ht="26.25" customHeight="1" x14ac:dyDescent="0.2">
      <c r="A46" s="221">
        <v>19</v>
      </c>
      <c r="B46" s="767"/>
      <c r="C46" s="768"/>
      <c r="D46" s="768"/>
      <c r="E46" s="768"/>
      <c r="F46" s="768"/>
      <c r="G46" s="768"/>
      <c r="H46" s="768"/>
      <c r="I46" s="768"/>
      <c r="J46" s="768"/>
      <c r="K46" s="768"/>
      <c r="L46" s="768"/>
      <c r="M46" s="768"/>
      <c r="N46" s="768"/>
      <c r="O46" s="768"/>
      <c r="P46" s="769"/>
      <c r="Q46" s="770"/>
      <c r="R46" s="771"/>
      <c r="S46" s="771"/>
      <c r="T46" s="771"/>
      <c r="U46" s="771"/>
      <c r="V46" s="771"/>
      <c r="W46" s="771"/>
      <c r="X46" s="771"/>
      <c r="Y46" s="771"/>
      <c r="Z46" s="771"/>
      <c r="AA46" s="771"/>
      <c r="AB46" s="771"/>
      <c r="AC46" s="771"/>
      <c r="AD46" s="771"/>
      <c r="AE46" s="772"/>
      <c r="AF46" s="773"/>
      <c r="AG46" s="774"/>
      <c r="AH46" s="774"/>
      <c r="AI46" s="774"/>
      <c r="AJ46" s="775"/>
      <c r="AK46" s="821"/>
      <c r="AL46" s="817"/>
      <c r="AM46" s="817"/>
      <c r="AN46" s="817"/>
      <c r="AO46" s="817"/>
      <c r="AP46" s="817"/>
      <c r="AQ46" s="817"/>
      <c r="AR46" s="817"/>
      <c r="AS46" s="817"/>
      <c r="AT46" s="817"/>
      <c r="AU46" s="817"/>
      <c r="AV46" s="817"/>
      <c r="AW46" s="817"/>
      <c r="AX46" s="817"/>
      <c r="AY46" s="817"/>
      <c r="AZ46" s="818"/>
      <c r="BA46" s="818"/>
      <c r="BB46" s="818"/>
      <c r="BC46" s="818"/>
      <c r="BD46" s="818"/>
      <c r="BE46" s="819"/>
      <c r="BF46" s="819"/>
      <c r="BG46" s="819"/>
      <c r="BH46" s="819"/>
      <c r="BI46" s="820"/>
      <c r="BJ46" s="214"/>
      <c r="BK46" s="214"/>
      <c r="BL46" s="214"/>
      <c r="BM46" s="214"/>
      <c r="BN46" s="214"/>
      <c r="BO46" s="224"/>
      <c r="BP46" s="224"/>
      <c r="BQ46" s="221">
        <v>40</v>
      </c>
      <c r="BR46" s="222"/>
      <c r="BS46" s="760"/>
      <c r="BT46" s="761"/>
      <c r="BU46" s="761"/>
      <c r="BV46" s="761"/>
      <c r="BW46" s="761"/>
      <c r="BX46" s="761"/>
      <c r="BY46" s="761"/>
      <c r="BZ46" s="761"/>
      <c r="CA46" s="761"/>
      <c r="CB46" s="761"/>
      <c r="CC46" s="761"/>
      <c r="CD46" s="761"/>
      <c r="CE46" s="761"/>
      <c r="CF46" s="761"/>
      <c r="CG46" s="762"/>
      <c r="CH46" s="763"/>
      <c r="CI46" s="764"/>
      <c r="CJ46" s="764"/>
      <c r="CK46" s="764"/>
      <c r="CL46" s="765"/>
      <c r="CM46" s="763"/>
      <c r="CN46" s="764"/>
      <c r="CO46" s="764"/>
      <c r="CP46" s="764"/>
      <c r="CQ46" s="765"/>
      <c r="CR46" s="763"/>
      <c r="CS46" s="764"/>
      <c r="CT46" s="764"/>
      <c r="CU46" s="764"/>
      <c r="CV46" s="765"/>
      <c r="CW46" s="763"/>
      <c r="CX46" s="764"/>
      <c r="CY46" s="764"/>
      <c r="CZ46" s="764"/>
      <c r="DA46" s="765"/>
      <c r="DB46" s="763"/>
      <c r="DC46" s="764"/>
      <c r="DD46" s="764"/>
      <c r="DE46" s="764"/>
      <c r="DF46" s="765"/>
      <c r="DG46" s="763"/>
      <c r="DH46" s="764"/>
      <c r="DI46" s="764"/>
      <c r="DJ46" s="764"/>
      <c r="DK46" s="765"/>
      <c r="DL46" s="763"/>
      <c r="DM46" s="764"/>
      <c r="DN46" s="764"/>
      <c r="DO46" s="764"/>
      <c r="DP46" s="765"/>
      <c r="DQ46" s="763"/>
      <c r="DR46" s="764"/>
      <c r="DS46" s="764"/>
      <c r="DT46" s="764"/>
      <c r="DU46" s="765"/>
      <c r="DV46" s="760"/>
      <c r="DW46" s="761"/>
      <c r="DX46" s="761"/>
      <c r="DY46" s="761"/>
      <c r="DZ46" s="766"/>
      <c r="EA46" s="212"/>
    </row>
    <row r="47" spans="1:131" ht="26.25" customHeight="1" x14ac:dyDescent="0.2">
      <c r="A47" s="221">
        <v>20</v>
      </c>
      <c r="B47" s="767"/>
      <c r="C47" s="768"/>
      <c r="D47" s="768"/>
      <c r="E47" s="768"/>
      <c r="F47" s="768"/>
      <c r="G47" s="768"/>
      <c r="H47" s="768"/>
      <c r="I47" s="768"/>
      <c r="J47" s="768"/>
      <c r="K47" s="768"/>
      <c r="L47" s="768"/>
      <c r="M47" s="768"/>
      <c r="N47" s="768"/>
      <c r="O47" s="768"/>
      <c r="P47" s="769"/>
      <c r="Q47" s="770"/>
      <c r="R47" s="771"/>
      <c r="S47" s="771"/>
      <c r="T47" s="771"/>
      <c r="U47" s="771"/>
      <c r="V47" s="771"/>
      <c r="W47" s="771"/>
      <c r="X47" s="771"/>
      <c r="Y47" s="771"/>
      <c r="Z47" s="771"/>
      <c r="AA47" s="771"/>
      <c r="AB47" s="771"/>
      <c r="AC47" s="771"/>
      <c r="AD47" s="771"/>
      <c r="AE47" s="772"/>
      <c r="AF47" s="773"/>
      <c r="AG47" s="774"/>
      <c r="AH47" s="774"/>
      <c r="AI47" s="774"/>
      <c r="AJ47" s="775"/>
      <c r="AK47" s="821"/>
      <c r="AL47" s="817"/>
      <c r="AM47" s="817"/>
      <c r="AN47" s="817"/>
      <c r="AO47" s="817"/>
      <c r="AP47" s="817"/>
      <c r="AQ47" s="817"/>
      <c r="AR47" s="817"/>
      <c r="AS47" s="817"/>
      <c r="AT47" s="817"/>
      <c r="AU47" s="817"/>
      <c r="AV47" s="817"/>
      <c r="AW47" s="817"/>
      <c r="AX47" s="817"/>
      <c r="AY47" s="817"/>
      <c r="AZ47" s="818"/>
      <c r="BA47" s="818"/>
      <c r="BB47" s="818"/>
      <c r="BC47" s="818"/>
      <c r="BD47" s="818"/>
      <c r="BE47" s="819"/>
      <c r="BF47" s="819"/>
      <c r="BG47" s="819"/>
      <c r="BH47" s="819"/>
      <c r="BI47" s="820"/>
      <c r="BJ47" s="214"/>
      <c r="BK47" s="214"/>
      <c r="BL47" s="214"/>
      <c r="BM47" s="214"/>
      <c r="BN47" s="214"/>
      <c r="BO47" s="224"/>
      <c r="BP47" s="224"/>
      <c r="BQ47" s="221">
        <v>41</v>
      </c>
      <c r="BR47" s="222"/>
      <c r="BS47" s="760"/>
      <c r="BT47" s="761"/>
      <c r="BU47" s="761"/>
      <c r="BV47" s="761"/>
      <c r="BW47" s="761"/>
      <c r="BX47" s="761"/>
      <c r="BY47" s="761"/>
      <c r="BZ47" s="761"/>
      <c r="CA47" s="761"/>
      <c r="CB47" s="761"/>
      <c r="CC47" s="761"/>
      <c r="CD47" s="761"/>
      <c r="CE47" s="761"/>
      <c r="CF47" s="761"/>
      <c r="CG47" s="762"/>
      <c r="CH47" s="763"/>
      <c r="CI47" s="764"/>
      <c r="CJ47" s="764"/>
      <c r="CK47" s="764"/>
      <c r="CL47" s="765"/>
      <c r="CM47" s="763"/>
      <c r="CN47" s="764"/>
      <c r="CO47" s="764"/>
      <c r="CP47" s="764"/>
      <c r="CQ47" s="765"/>
      <c r="CR47" s="763"/>
      <c r="CS47" s="764"/>
      <c r="CT47" s="764"/>
      <c r="CU47" s="764"/>
      <c r="CV47" s="765"/>
      <c r="CW47" s="763"/>
      <c r="CX47" s="764"/>
      <c r="CY47" s="764"/>
      <c r="CZ47" s="764"/>
      <c r="DA47" s="765"/>
      <c r="DB47" s="763"/>
      <c r="DC47" s="764"/>
      <c r="DD47" s="764"/>
      <c r="DE47" s="764"/>
      <c r="DF47" s="765"/>
      <c r="DG47" s="763"/>
      <c r="DH47" s="764"/>
      <c r="DI47" s="764"/>
      <c r="DJ47" s="764"/>
      <c r="DK47" s="765"/>
      <c r="DL47" s="763"/>
      <c r="DM47" s="764"/>
      <c r="DN47" s="764"/>
      <c r="DO47" s="764"/>
      <c r="DP47" s="765"/>
      <c r="DQ47" s="763"/>
      <c r="DR47" s="764"/>
      <c r="DS47" s="764"/>
      <c r="DT47" s="764"/>
      <c r="DU47" s="765"/>
      <c r="DV47" s="760"/>
      <c r="DW47" s="761"/>
      <c r="DX47" s="761"/>
      <c r="DY47" s="761"/>
      <c r="DZ47" s="766"/>
      <c r="EA47" s="212"/>
    </row>
    <row r="48" spans="1:131" ht="26.25" customHeight="1" x14ac:dyDescent="0.2">
      <c r="A48" s="221">
        <v>21</v>
      </c>
      <c r="B48" s="767"/>
      <c r="C48" s="768"/>
      <c r="D48" s="768"/>
      <c r="E48" s="768"/>
      <c r="F48" s="768"/>
      <c r="G48" s="768"/>
      <c r="H48" s="768"/>
      <c r="I48" s="768"/>
      <c r="J48" s="768"/>
      <c r="K48" s="768"/>
      <c r="L48" s="768"/>
      <c r="M48" s="768"/>
      <c r="N48" s="768"/>
      <c r="O48" s="768"/>
      <c r="P48" s="769"/>
      <c r="Q48" s="770"/>
      <c r="R48" s="771"/>
      <c r="S48" s="771"/>
      <c r="T48" s="771"/>
      <c r="U48" s="771"/>
      <c r="V48" s="771"/>
      <c r="W48" s="771"/>
      <c r="X48" s="771"/>
      <c r="Y48" s="771"/>
      <c r="Z48" s="771"/>
      <c r="AA48" s="771"/>
      <c r="AB48" s="771"/>
      <c r="AC48" s="771"/>
      <c r="AD48" s="771"/>
      <c r="AE48" s="772"/>
      <c r="AF48" s="773"/>
      <c r="AG48" s="774"/>
      <c r="AH48" s="774"/>
      <c r="AI48" s="774"/>
      <c r="AJ48" s="775"/>
      <c r="AK48" s="821"/>
      <c r="AL48" s="817"/>
      <c r="AM48" s="817"/>
      <c r="AN48" s="817"/>
      <c r="AO48" s="817"/>
      <c r="AP48" s="817"/>
      <c r="AQ48" s="817"/>
      <c r="AR48" s="817"/>
      <c r="AS48" s="817"/>
      <c r="AT48" s="817"/>
      <c r="AU48" s="817"/>
      <c r="AV48" s="817"/>
      <c r="AW48" s="817"/>
      <c r="AX48" s="817"/>
      <c r="AY48" s="817"/>
      <c r="AZ48" s="818"/>
      <c r="BA48" s="818"/>
      <c r="BB48" s="818"/>
      <c r="BC48" s="818"/>
      <c r="BD48" s="818"/>
      <c r="BE48" s="819"/>
      <c r="BF48" s="819"/>
      <c r="BG48" s="819"/>
      <c r="BH48" s="819"/>
      <c r="BI48" s="820"/>
      <c r="BJ48" s="214"/>
      <c r="BK48" s="214"/>
      <c r="BL48" s="214"/>
      <c r="BM48" s="214"/>
      <c r="BN48" s="214"/>
      <c r="BO48" s="224"/>
      <c r="BP48" s="224"/>
      <c r="BQ48" s="221">
        <v>42</v>
      </c>
      <c r="BR48" s="222"/>
      <c r="BS48" s="760"/>
      <c r="BT48" s="761"/>
      <c r="BU48" s="761"/>
      <c r="BV48" s="761"/>
      <c r="BW48" s="761"/>
      <c r="BX48" s="761"/>
      <c r="BY48" s="761"/>
      <c r="BZ48" s="761"/>
      <c r="CA48" s="761"/>
      <c r="CB48" s="761"/>
      <c r="CC48" s="761"/>
      <c r="CD48" s="761"/>
      <c r="CE48" s="761"/>
      <c r="CF48" s="761"/>
      <c r="CG48" s="762"/>
      <c r="CH48" s="763"/>
      <c r="CI48" s="764"/>
      <c r="CJ48" s="764"/>
      <c r="CK48" s="764"/>
      <c r="CL48" s="765"/>
      <c r="CM48" s="763"/>
      <c r="CN48" s="764"/>
      <c r="CO48" s="764"/>
      <c r="CP48" s="764"/>
      <c r="CQ48" s="765"/>
      <c r="CR48" s="763"/>
      <c r="CS48" s="764"/>
      <c r="CT48" s="764"/>
      <c r="CU48" s="764"/>
      <c r="CV48" s="765"/>
      <c r="CW48" s="763"/>
      <c r="CX48" s="764"/>
      <c r="CY48" s="764"/>
      <c r="CZ48" s="764"/>
      <c r="DA48" s="765"/>
      <c r="DB48" s="763"/>
      <c r="DC48" s="764"/>
      <c r="DD48" s="764"/>
      <c r="DE48" s="764"/>
      <c r="DF48" s="765"/>
      <c r="DG48" s="763"/>
      <c r="DH48" s="764"/>
      <c r="DI48" s="764"/>
      <c r="DJ48" s="764"/>
      <c r="DK48" s="765"/>
      <c r="DL48" s="763"/>
      <c r="DM48" s="764"/>
      <c r="DN48" s="764"/>
      <c r="DO48" s="764"/>
      <c r="DP48" s="765"/>
      <c r="DQ48" s="763"/>
      <c r="DR48" s="764"/>
      <c r="DS48" s="764"/>
      <c r="DT48" s="764"/>
      <c r="DU48" s="765"/>
      <c r="DV48" s="760"/>
      <c r="DW48" s="761"/>
      <c r="DX48" s="761"/>
      <c r="DY48" s="761"/>
      <c r="DZ48" s="766"/>
      <c r="EA48" s="212"/>
    </row>
    <row r="49" spans="1:131" ht="26.25" customHeight="1" x14ac:dyDescent="0.2">
      <c r="A49" s="221">
        <v>22</v>
      </c>
      <c r="B49" s="767"/>
      <c r="C49" s="768"/>
      <c r="D49" s="768"/>
      <c r="E49" s="768"/>
      <c r="F49" s="768"/>
      <c r="G49" s="768"/>
      <c r="H49" s="768"/>
      <c r="I49" s="768"/>
      <c r="J49" s="768"/>
      <c r="K49" s="768"/>
      <c r="L49" s="768"/>
      <c r="M49" s="768"/>
      <c r="N49" s="768"/>
      <c r="O49" s="768"/>
      <c r="P49" s="769"/>
      <c r="Q49" s="770"/>
      <c r="R49" s="771"/>
      <c r="S49" s="771"/>
      <c r="T49" s="771"/>
      <c r="U49" s="771"/>
      <c r="V49" s="771"/>
      <c r="W49" s="771"/>
      <c r="X49" s="771"/>
      <c r="Y49" s="771"/>
      <c r="Z49" s="771"/>
      <c r="AA49" s="771"/>
      <c r="AB49" s="771"/>
      <c r="AC49" s="771"/>
      <c r="AD49" s="771"/>
      <c r="AE49" s="772"/>
      <c r="AF49" s="773"/>
      <c r="AG49" s="774"/>
      <c r="AH49" s="774"/>
      <c r="AI49" s="774"/>
      <c r="AJ49" s="775"/>
      <c r="AK49" s="821"/>
      <c r="AL49" s="817"/>
      <c r="AM49" s="817"/>
      <c r="AN49" s="817"/>
      <c r="AO49" s="817"/>
      <c r="AP49" s="817"/>
      <c r="AQ49" s="817"/>
      <c r="AR49" s="817"/>
      <c r="AS49" s="817"/>
      <c r="AT49" s="817"/>
      <c r="AU49" s="817"/>
      <c r="AV49" s="817"/>
      <c r="AW49" s="817"/>
      <c r="AX49" s="817"/>
      <c r="AY49" s="817"/>
      <c r="AZ49" s="818"/>
      <c r="BA49" s="818"/>
      <c r="BB49" s="818"/>
      <c r="BC49" s="818"/>
      <c r="BD49" s="818"/>
      <c r="BE49" s="819"/>
      <c r="BF49" s="819"/>
      <c r="BG49" s="819"/>
      <c r="BH49" s="819"/>
      <c r="BI49" s="820"/>
      <c r="BJ49" s="214"/>
      <c r="BK49" s="214"/>
      <c r="BL49" s="214"/>
      <c r="BM49" s="214"/>
      <c r="BN49" s="214"/>
      <c r="BO49" s="224"/>
      <c r="BP49" s="224"/>
      <c r="BQ49" s="221">
        <v>43</v>
      </c>
      <c r="BR49" s="222"/>
      <c r="BS49" s="760"/>
      <c r="BT49" s="761"/>
      <c r="BU49" s="761"/>
      <c r="BV49" s="761"/>
      <c r="BW49" s="761"/>
      <c r="BX49" s="761"/>
      <c r="BY49" s="761"/>
      <c r="BZ49" s="761"/>
      <c r="CA49" s="761"/>
      <c r="CB49" s="761"/>
      <c r="CC49" s="761"/>
      <c r="CD49" s="761"/>
      <c r="CE49" s="761"/>
      <c r="CF49" s="761"/>
      <c r="CG49" s="762"/>
      <c r="CH49" s="763"/>
      <c r="CI49" s="764"/>
      <c r="CJ49" s="764"/>
      <c r="CK49" s="764"/>
      <c r="CL49" s="765"/>
      <c r="CM49" s="763"/>
      <c r="CN49" s="764"/>
      <c r="CO49" s="764"/>
      <c r="CP49" s="764"/>
      <c r="CQ49" s="765"/>
      <c r="CR49" s="763"/>
      <c r="CS49" s="764"/>
      <c r="CT49" s="764"/>
      <c r="CU49" s="764"/>
      <c r="CV49" s="765"/>
      <c r="CW49" s="763"/>
      <c r="CX49" s="764"/>
      <c r="CY49" s="764"/>
      <c r="CZ49" s="764"/>
      <c r="DA49" s="765"/>
      <c r="DB49" s="763"/>
      <c r="DC49" s="764"/>
      <c r="DD49" s="764"/>
      <c r="DE49" s="764"/>
      <c r="DF49" s="765"/>
      <c r="DG49" s="763"/>
      <c r="DH49" s="764"/>
      <c r="DI49" s="764"/>
      <c r="DJ49" s="764"/>
      <c r="DK49" s="765"/>
      <c r="DL49" s="763"/>
      <c r="DM49" s="764"/>
      <c r="DN49" s="764"/>
      <c r="DO49" s="764"/>
      <c r="DP49" s="765"/>
      <c r="DQ49" s="763"/>
      <c r="DR49" s="764"/>
      <c r="DS49" s="764"/>
      <c r="DT49" s="764"/>
      <c r="DU49" s="765"/>
      <c r="DV49" s="760"/>
      <c r="DW49" s="761"/>
      <c r="DX49" s="761"/>
      <c r="DY49" s="761"/>
      <c r="DZ49" s="766"/>
      <c r="EA49" s="212"/>
    </row>
    <row r="50" spans="1:131" ht="26.25" customHeight="1" x14ac:dyDescent="0.2">
      <c r="A50" s="221">
        <v>23</v>
      </c>
      <c r="B50" s="767"/>
      <c r="C50" s="768"/>
      <c r="D50" s="768"/>
      <c r="E50" s="768"/>
      <c r="F50" s="768"/>
      <c r="G50" s="768"/>
      <c r="H50" s="768"/>
      <c r="I50" s="768"/>
      <c r="J50" s="768"/>
      <c r="K50" s="768"/>
      <c r="L50" s="768"/>
      <c r="M50" s="768"/>
      <c r="N50" s="768"/>
      <c r="O50" s="768"/>
      <c r="P50" s="769"/>
      <c r="Q50" s="822"/>
      <c r="R50" s="823"/>
      <c r="S50" s="823"/>
      <c r="T50" s="823"/>
      <c r="U50" s="823"/>
      <c r="V50" s="823"/>
      <c r="W50" s="823"/>
      <c r="X50" s="823"/>
      <c r="Y50" s="823"/>
      <c r="Z50" s="823"/>
      <c r="AA50" s="823"/>
      <c r="AB50" s="823"/>
      <c r="AC50" s="823"/>
      <c r="AD50" s="823"/>
      <c r="AE50" s="824"/>
      <c r="AF50" s="773"/>
      <c r="AG50" s="774"/>
      <c r="AH50" s="774"/>
      <c r="AI50" s="774"/>
      <c r="AJ50" s="775"/>
      <c r="AK50" s="826"/>
      <c r="AL50" s="823"/>
      <c r="AM50" s="823"/>
      <c r="AN50" s="823"/>
      <c r="AO50" s="823"/>
      <c r="AP50" s="823"/>
      <c r="AQ50" s="823"/>
      <c r="AR50" s="823"/>
      <c r="AS50" s="823"/>
      <c r="AT50" s="823"/>
      <c r="AU50" s="823"/>
      <c r="AV50" s="823"/>
      <c r="AW50" s="823"/>
      <c r="AX50" s="823"/>
      <c r="AY50" s="823"/>
      <c r="AZ50" s="825"/>
      <c r="BA50" s="825"/>
      <c r="BB50" s="825"/>
      <c r="BC50" s="825"/>
      <c r="BD50" s="825"/>
      <c r="BE50" s="819"/>
      <c r="BF50" s="819"/>
      <c r="BG50" s="819"/>
      <c r="BH50" s="819"/>
      <c r="BI50" s="820"/>
      <c r="BJ50" s="214"/>
      <c r="BK50" s="214"/>
      <c r="BL50" s="214"/>
      <c r="BM50" s="214"/>
      <c r="BN50" s="214"/>
      <c r="BO50" s="224"/>
      <c r="BP50" s="224"/>
      <c r="BQ50" s="221">
        <v>44</v>
      </c>
      <c r="BR50" s="222"/>
      <c r="BS50" s="760"/>
      <c r="BT50" s="761"/>
      <c r="BU50" s="761"/>
      <c r="BV50" s="761"/>
      <c r="BW50" s="761"/>
      <c r="BX50" s="761"/>
      <c r="BY50" s="761"/>
      <c r="BZ50" s="761"/>
      <c r="CA50" s="761"/>
      <c r="CB50" s="761"/>
      <c r="CC50" s="761"/>
      <c r="CD50" s="761"/>
      <c r="CE50" s="761"/>
      <c r="CF50" s="761"/>
      <c r="CG50" s="762"/>
      <c r="CH50" s="763"/>
      <c r="CI50" s="764"/>
      <c r="CJ50" s="764"/>
      <c r="CK50" s="764"/>
      <c r="CL50" s="765"/>
      <c r="CM50" s="763"/>
      <c r="CN50" s="764"/>
      <c r="CO50" s="764"/>
      <c r="CP50" s="764"/>
      <c r="CQ50" s="765"/>
      <c r="CR50" s="763"/>
      <c r="CS50" s="764"/>
      <c r="CT50" s="764"/>
      <c r="CU50" s="764"/>
      <c r="CV50" s="765"/>
      <c r="CW50" s="763"/>
      <c r="CX50" s="764"/>
      <c r="CY50" s="764"/>
      <c r="CZ50" s="764"/>
      <c r="DA50" s="765"/>
      <c r="DB50" s="763"/>
      <c r="DC50" s="764"/>
      <c r="DD50" s="764"/>
      <c r="DE50" s="764"/>
      <c r="DF50" s="765"/>
      <c r="DG50" s="763"/>
      <c r="DH50" s="764"/>
      <c r="DI50" s="764"/>
      <c r="DJ50" s="764"/>
      <c r="DK50" s="765"/>
      <c r="DL50" s="763"/>
      <c r="DM50" s="764"/>
      <c r="DN50" s="764"/>
      <c r="DO50" s="764"/>
      <c r="DP50" s="765"/>
      <c r="DQ50" s="763"/>
      <c r="DR50" s="764"/>
      <c r="DS50" s="764"/>
      <c r="DT50" s="764"/>
      <c r="DU50" s="765"/>
      <c r="DV50" s="760"/>
      <c r="DW50" s="761"/>
      <c r="DX50" s="761"/>
      <c r="DY50" s="761"/>
      <c r="DZ50" s="766"/>
      <c r="EA50" s="212"/>
    </row>
    <row r="51" spans="1:131" ht="26.25" customHeight="1" x14ac:dyDescent="0.2">
      <c r="A51" s="221">
        <v>24</v>
      </c>
      <c r="B51" s="767"/>
      <c r="C51" s="768"/>
      <c r="D51" s="768"/>
      <c r="E51" s="768"/>
      <c r="F51" s="768"/>
      <c r="G51" s="768"/>
      <c r="H51" s="768"/>
      <c r="I51" s="768"/>
      <c r="J51" s="768"/>
      <c r="K51" s="768"/>
      <c r="L51" s="768"/>
      <c r="M51" s="768"/>
      <c r="N51" s="768"/>
      <c r="O51" s="768"/>
      <c r="P51" s="769"/>
      <c r="Q51" s="822"/>
      <c r="R51" s="823"/>
      <c r="S51" s="823"/>
      <c r="T51" s="823"/>
      <c r="U51" s="823"/>
      <c r="V51" s="823"/>
      <c r="W51" s="823"/>
      <c r="X51" s="823"/>
      <c r="Y51" s="823"/>
      <c r="Z51" s="823"/>
      <c r="AA51" s="823"/>
      <c r="AB51" s="823"/>
      <c r="AC51" s="823"/>
      <c r="AD51" s="823"/>
      <c r="AE51" s="824"/>
      <c r="AF51" s="773"/>
      <c r="AG51" s="774"/>
      <c r="AH51" s="774"/>
      <c r="AI51" s="774"/>
      <c r="AJ51" s="775"/>
      <c r="AK51" s="826"/>
      <c r="AL51" s="823"/>
      <c r="AM51" s="823"/>
      <c r="AN51" s="823"/>
      <c r="AO51" s="823"/>
      <c r="AP51" s="823"/>
      <c r="AQ51" s="823"/>
      <c r="AR51" s="823"/>
      <c r="AS51" s="823"/>
      <c r="AT51" s="823"/>
      <c r="AU51" s="823"/>
      <c r="AV51" s="823"/>
      <c r="AW51" s="823"/>
      <c r="AX51" s="823"/>
      <c r="AY51" s="823"/>
      <c r="AZ51" s="825"/>
      <c r="BA51" s="825"/>
      <c r="BB51" s="825"/>
      <c r="BC51" s="825"/>
      <c r="BD51" s="825"/>
      <c r="BE51" s="819"/>
      <c r="BF51" s="819"/>
      <c r="BG51" s="819"/>
      <c r="BH51" s="819"/>
      <c r="BI51" s="820"/>
      <c r="BJ51" s="214"/>
      <c r="BK51" s="214"/>
      <c r="BL51" s="214"/>
      <c r="BM51" s="214"/>
      <c r="BN51" s="214"/>
      <c r="BO51" s="224"/>
      <c r="BP51" s="224"/>
      <c r="BQ51" s="221">
        <v>45</v>
      </c>
      <c r="BR51" s="222"/>
      <c r="BS51" s="760"/>
      <c r="BT51" s="761"/>
      <c r="BU51" s="761"/>
      <c r="BV51" s="761"/>
      <c r="BW51" s="761"/>
      <c r="BX51" s="761"/>
      <c r="BY51" s="761"/>
      <c r="BZ51" s="761"/>
      <c r="CA51" s="761"/>
      <c r="CB51" s="761"/>
      <c r="CC51" s="761"/>
      <c r="CD51" s="761"/>
      <c r="CE51" s="761"/>
      <c r="CF51" s="761"/>
      <c r="CG51" s="762"/>
      <c r="CH51" s="763"/>
      <c r="CI51" s="764"/>
      <c r="CJ51" s="764"/>
      <c r="CK51" s="764"/>
      <c r="CL51" s="765"/>
      <c r="CM51" s="763"/>
      <c r="CN51" s="764"/>
      <c r="CO51" s="764"/>
      <c r="CP51" s="764"/>
      <c r="CQ51" s="765"/>
      <c r="CR51" s="763"/>
      <c r="CS51" s="764"/>
      <c r="CT51" s="764"/>
      <c r="CU51" s="764"/>
      <c r="CV51" s="765"/>
      <c r="CW51" s="763"/>
      <c r="CX51" s="764"/>
      <c r="CY51" s="764"/>
      <c r="CZ51" s="764"/>
      <c r="DA51" s="765"/>
      <c r="DB51" s="763"/>
      <c r="DC51" s="764"/>
      <c r="DD51" s="764"/>
      <c r="DE51" s="764"/>
      <c r="DF51" s="765"/>
      <c r="DG51" s="763"/>
      <c r="DH51" s="764"/>
      <c r="DI51" s="764"/>
      <c r="DJ51" s="764"/>
      <c r="DK51" s="765"/>
      <c r="DL51" s="763"/>
      <c r="DM51" s="764"/>
      <c r="DN51" s="764"/>
      <c r="DO51" s="764"/>
      <c r="DP51" s="765"/>
      <c r="DQ51" s="763"/>
      <c r="DR51" s="764"/>
      <c r="DS51" s="764"/>
      <c r="DT51" s="764"/>
      <c r="DU51" s="765"/>
      <c r="DV51" s="760"/>
      <c r="DW51" s="761"/>
      <c r="DX51" s="761"/>
      <c r="DY51" s="761"/>
      <c r="DZ51" s="766"/>
      <c r="EA51" s="212"/>
    </row>
    <row r="52" spans="1:131" ht="26.25" customHeight="1" x14ac:dyDescent="0.2">
      <c r="A52" s="221">
        <v>25</v>
      </c>
      <c r="B52" s="767"/>
      <c r="C52" s="768"/>
      <c r="D52" s="768"/>
      <c r="E52" s="768"/>
      <c r="F52" s="768"/>
      <c r="G52" s="768"/>
      <c r="H52" s="768"/>
      <c r="I52" s="768"/>
      <c r="J52" s="768"/>
      <c r="K52" s="768"/>
      <c r="L52" s="768"/>
      <c r="M52" s="768"/>
      <c r="N52" s="768"/>
      <c r="O52" s="768"/>
      <c r="P52" s="769"/>
      <c r="Q52" s="822"/>
      <c r="R52" s="823"/>
      <c r="S52" s="823"/>
      <c r="T52" s="823"/>
      <c r="U52" s="823"/>
      <c r="V52" s="823"/>
      <c r="W52" s="823"/>
      <c r="X52" s="823"/>
      <c r="Y52" s="823"/>
      <c r="Z52" s="823"/>
      <c r="AA52" s="823"/>
      <c r="AB52" s="823"/>
      <c r="AC52" s="823"/>
      <c r="AD52" s="823"/>
      <c r="AE52" s="824"/>
      <c r="AF52" s="773"/>
      <c r="AG52" s="774"/>
      <c r="AH52" s="774"/>
      <c r="AI52" s="774"/>
      <c r="AJ52" s="775"/>
      <c r="AK52" s="826"/>
      <c r="AL52" s="823"/>
      <c r="AM52" s="823"/>
      <c r="AN52" s="823"/>
      <c r="AO52" s="823"/>
      <c r="AP52" s="823"/>
      <c r="AQ52" s="823"/>
      <c r="AR52" s="823"/>
      <c r="AS52" s="823"/>
      <c r="AT52" s="823"/>
      <c r="AU52" s="823"/>
      <c r="AV52" s="823"/>
      <c r="AW52" s="823"/>
      <c r="AX52" s="823"/>
      <c r="AY52" s="823"/>
      <c r="AZ52" s="825"/>
      <c r="BA52" s="825"/>
      <c r="BB52" s="825"/>
      <c r="BC52" s="825"/>
      <c r="BD52" s="825"/>
      <c r="BE52" s="819"/>
      <c r="BF52" s="819"/>
      <c r="BG52" s="819"/>
      <c r="BH52" s="819"/>
      <c r="BI52" s="820"/>
      <c r="BJ52" s="214"/>
      <c r="BK52" s="214"/>
      <c r="BL52" s="214"/>
      <c r="BM52" s="214"/>
      <c r="BN52" s="214"/>
      <c r="BO52" s="224"/>
      <c r="BP52" s="224"/>
      <c r="BQ52" s="221">
        <v>46</v>
      </c>
      <c r="BR52" s="222"/>
      <c r="BS52" s="760"/>
      <c r="BT52" s="761"/>
      <c r="BU52" s="761"/>
      <c r="BV52" s="761"/>
      <c r="BW52" s="761"/>
      <c r="BX52" s="761"/>
      <c r="BY52" s="761"/>
      <c r="BZ52" s="761"/>
      <c r="CA52" s="761"/>
      <c r="CB52" s="761"/>
      <c r="CC52" s="761"/>
      <c r="CD52" s="761"/>
      <c r="CE52" s="761"/>
      <c r="CF52" s="761"/>
      <c r="CG52" s="762"/>
      <c r="CH52" s="763"/>
      <c r="CI52" s="764"/>
      <c r="CJ52" s="764"/>
      <c r="CK52" s="764"/>
      <c r="CL52" s="765"/>
      <c r="CM52" s="763"/>
      <c r="CN52" s="764"/>
      <c r="CO52" s="764"/>
      <c r="CP52" s="764"/>
      <c r="CQ52" s="765"/>
      <c r="CR52" s="763"/>
      <c r="CS52" s="764"/>
      <c r="CT52" s="764"/>
      <c r="CU52" s="764"/>
      <c r="CV52" s="765"/>
      <c r="CW52" s="763"/>
      <c r="CX52" s="764"/>
      <c r="CY52" s="764"/>
      <c r="CZ52" s="764"/>
      <c r="DA52" s="765"/>
      <c r="DB52" s="763"/>
      <c r="DC52" s="764"/>
      <c r="DD52" s="764"/>
      <c r="DE52" s="764"/>
      <c r="DF52" s="765"/>
      <c r="DG52" s="763"/>
      <c r="DH52" s="764"/>
      <c r="DI52" s="764"/>
      <c r="DJ52" s="764"/>
      <c r="DK52" s="765"/>
      <c r="DL52" s="763"/>
      <c r="DM52" s="764"/>
      <c r="DN52" s="764"/>
      <c r="DO52" s="764"/>
      <c r="DP52" s="765"/>
      <c r="DQ52" s="763"/>
      <c r="DR52" s="764"/>
      <c r="DS52" s="764"/>
      <c r="DT52" s="764"/>
      <c r="DU52" s="765"/>
      <c r="DV52" s="760"/>
      <c r="DW52" s="761"/>
      <c r="DX52" s="761"/>
      <c r="DY52" s="761"/>
      <c r="DZ52" s="766"/>
      <c r="EA52" s="212"/>
    </row>
    <row r="53" spans="1:131" ht="26.25" customHeight="1" x14ac:dyDescent="0.2">
      <c r="A53" s="221">
        <v>26</v>
      </c>
      <c r="B53" s="767"/>
      <c r="C53" s="768"/>
      <c r="D53" s="768"/>
      <c r="E53" s="768"/>
      <c r="F53" s="768"/>
      <c r="G53" s="768"/>
      <c r="H53" s="768"/>
      <c r="I53" s="768"/>
      <c r="J53" s="768"/>
      <c r="K53" s="768"/>
      <c r="L53" s="768"/>
      <c r="M53" s="768"/>
      <c r="N53" s="768"/>
      <c r="O53" s="768"/>
      <c r="P53" s="769"/>
      <c r="Q53" s="822"/>
      <c r="R53" s="823"/>
      <c r="S53" s="823"/>
      <c r="T53" s="823"/>
      <c r="U53" s="823"/>
      <c r="V53" s="823"/>
      <c r="W53" s="823"/>
      <c r="X53" s="823"/>
      <c r="Y53" s="823"/>
      <c r="Z53" s="823"/>
      <c r="AA53" s="823"/>
      <c r="AB53" s="823"/>
      <c r="AC53" s="823"/>
      <c r="AD53" s="823"/>
      <c r="AE53" s="824"/>
      <c r="AF53" s="773"/>
      <c r="AG53" s="774"/>
      <c r="AH53" s="774"/>
      <c r="AI53" s="774"/>
      <c r="AJ53" s="775"/>
      <c r="AK53" s="826"/>
      <c r="AL53" s="823"/>
      <c r="AM53" s="823"/>
      <c r="AN53" s="823"/>
      <c r="AO53" s="823"/>
      <c r="AP53" s="823"/>
      <c r="AQ53" s="823"/>
      <c r="AR53" s="823"/>
      <c r="AS53" s="823"/>
      <c r="AT53" s="823"/>
      <c r="AU53" s="823"/>
      <c r="AV53" s="823"/>
      <c r="AW53" s="823"/>
      <c r="AX53" s="823"/>
      <c r="AY53" s="823"/>
      <c r="AZ53" s="825"/>
      <c r="BA53" s="825"/>
      <c r="BB53" s="825"/>
      <c r="BC53" s="825"/>
      <c r="BD53" s="825"/>
      <c r="BE53" s="819"/>
      <c r="BF53" s="819"/>
      <c r="BG53" s="819"/>
      <c r="BH53" s="819"/>
      <c r="BI53" s="820"/>
      <c r="BJ53" s="214"/>
      <c r="BK53" s="214"/>
      <c r="BL53" s="214"/>
      <c r="BM53" s="214"/>
      <c r="BN53" s="214"/>
      <c r="BO53" s="224"/>
      <c r="BP53" s="224"/>
      <c r="BQ53" s="221">
        <v>47</v>
      </c>
      <c r="BR53" s="222"/>
      <c r="BS53" s="760"/>
      <c r="BT53" s="761"/>
      <c r="BU53" s="761"/>
      <c r="BV53" s="761"/>
      <c r="BW53" s="761"/>
      <c r="BX53" s="761"/>
      <c r="BY53" s="761"/>
      <c r="BZ53" s="761"/>
      <c r="CA53" s="761"/>
      <c r="CB53" s="761"/>
      <c r="CC53" s="761"/>
      <c r="CD53" s="761"/>
      <c r="CE53" s="761"/>
      <c r="CF53" s="761"/>
      <c r="CG53" s="762"/>
      <c r="CH53" s="763"/>
      <c r="CI53" s="764"/>
      <c r="CJ53" s="764"/>
      <c r="CK53" s="764"/>
      <c r="CL53" s="765"/>
      <c r="CM53" s="763"/>
      <c r="CN53" s="764"/>
      <c r="CO53" s="764"/>
      <c r="CP53" s="764"/>
      <c r="CQ53" s="765"/>
      <c r="CR53" s="763"/>
      <c r="CS53" s="764"/>
      <c r="CT53" s="764"/>
      <c r="CU53" s="764"/>
      <c r="CV53" s="765"/>
      <c r="CW53" s="763"/>
      <c r="CX53" s="764"/>
      <c r="CY53" s="764"/>
      <c r="CZ53" s="764"/>
      <c r="DA53" s="765"/>
      <c r="DB53" s="763"/>
      <c r="DC53" s="764"/>
      <c r="DD53" s="764"/>
      <c r="DE53" s="764"/>
      <c r="DF53" s="765"/>
      <c r="DG53" s="763"/>
      <c r="DH53" s="764"/>
      <c r="DI53" s="764"/>
      <c r="DJ53" s="764"/>
      <c r="DK53" s="765"/>
      <c r="DL53" s="763"/>
      <c r="DM53" s="764"/>
      <c r="DN53" s="764"/>
      <c r="DO53" s="764"/>
      <c r="DP53" s="765"/>
      <c r="DQ53" s="763"/>
      <c r="DR53" s="764"/>
      <c r="DS53" s="764"/>
      <c r="DT53" s="764"/>
      <c r="DU53" s="765"/>
      <c r="DV53" s="760"/>
      <c r="DW53" s="761"/>
      <c r="DX53" s="761"/>
      <c r="DY53" s="761"/>
      <c r="DZ53" s="766"/>
      <c r="EA53" s="212"/>
    </row>
    <row r="54" spans="1:131" ht="26.25" customHeight="1" x14ac:dyDescent="0.2">
      <c r="A54" s="221">
        <v>27</v>
      </c>
      <c r="B54" s="767"/>
      <c r="C54" s="768"/>
      <c r="D54" s="768"/>
      <c r="E54" s="768"/>
      <c r="F54" s="768"/>
      <c r="G54" s="768"/>
      <c r="H54" s="768"/>
      <c r="I54" s="768"/>
      <c r="J54" s="768"/>
      <c r="K54" s="768"/>
      <c r="L54" s="768"/>
      <c r="M54" s="768"/>
      <c r="N54" s="768"/>
      <c r="O54" s="768"/>
      <c r="P54" s="769"/>
      <c r="Q54" s="822"/>
      <c r="R54" s="823"/>
      <c r="S54" s="823"/>
      <c r="T54" s="823"/>
      <c r="U54" s="823"/>
      <c r="V54" s="823"/>
      <c r="W54" s="823"/>
      <c r="X54" s="823"/>
      <c r="Y54" s="823"/>
      <c r="Z54" s="823"/>
      <c r="AA54" s="823"/>
      <c r="AB54" s="823"/>
      <c r="AC54" s="823"/>
      <c r="AD54" s="823"/>
      <c r="AE54" s="824"/>
      <c r="AF54" s="773"/>
      <c r="AG54" s="774"/>
      <c r="AH54" s="774"/>
      <c r="AI54" s="774"/>
      <c r="AJ54" s="775"/>
      <c r="AK54" s="826"/>
      <c r="AL54" s="823"/>
      <c r="AM54" s="823"/>
      <c r="AN54" s="823"/>
      <c r="AO54" s="823"/>
      <c r="AP54" s="823"/>
      <c r="AQ54" s="823"/>
      <c r="AR54" s="823"/>
      <c r="AS54" s="823"/>
      <c r="AT54" s="823"/>
      <c r="AU54" s="823"/>
      <c r="AV54" s="823"/>
      <c r="AW54" s="823"/>
      <c r="AX54" s="823"/>
      <c r="AY54" s="823"/>
      <c r="AZ54" s="825"/>
      <c r="BA54" s="825"/>
      <c r="BB54" s="825"/>
      <c r="BC54" s="825"/>
      <c r="BD54" s="825"/>
      <c r="BE54" s="819"/>
      <c r="BF54" s="819"/>
      <c r="BG54" s="819"/>
      <c r="BH54" s="819"/>
      <c r="BI54" s="820"/>
      <c r="BJ54" s="214"/>
      <c r="BK54" s="214"/>
      <c r="BL54" s="214"/>
      <c r="BM54" s="214"/>
      <c r="BN54" s="214"/>
      <c r="BO54" s="224"/>
      <c r="BP54" s="224"/>
      <c r="BQ54" s="221">
        <v>48</v>
      </c>
      <c r="BR54" s="222"/>
      <c r="BS54" s="760"/>
      <c r="BT54" s="761"/>
      <c r="BU54" s="761"/>
      <c r="BV54" s="761"/>
      <c r="BW54" s="761"/>
      <c r="BX54" s="761"/>
      <c r="BY54" s="761"/>
      <c r="BZ54" s="761"/>
      <c r="CA54" s="761"/>
      <c r="CB54" s="761"/>
      <c r="CC54" s="761"/>
      <c r="CD54" s="761"/>
      <c r="CE54" s="761"/>
      <c r="CF54" s="761"/>
      <c r="CG54" s="762"/>
      <c r="CH54" s="763"/>
      <c r="CI54" s="764"/>
      <c r="CJ54" s="764"/>
      <c r="CK54" s="764"/>
      <c r="CL54" s="765"/>
      <c r="CM54" s="763"/>
      <c r="CN54" s="764"/>
      <c r="CO54" s="764"/>
      <c r="CP54" s="764"/>
      <c r="CQ54" s="765"/>
      <c r="CR54" s="763"/>
      <c r="CS54" s="764"/>
      <c r="CT54" s="764"/>
      <c r="CU54" s="764"/>
      <c r="CV54" s="765"/>
      <c r="CW54" s="763"/>
      <c r="CX54" s="764"/>
      <c r="CY54" s="764"/>
      <c r="CZ54" s="764"/>
      <c r="DA54" s="765"/>
      <c r="DB54" s="763"/>
      <c r="DC54" s="764"/>
      <c r="DD54" s="764"/>
      <c r="DE54" s="764"/>
      <c r="DF54" s="765"/>
      <c r="DG54" s="763"/>
      <c r="DH54" s="764"/>
      <c r="DI54" s="764"/>
      <c r="DJ54" s="764"/>
      <c r="DK54" s="765"/>
      <c r="DL54" s="763"/>
      <c r="DM54" s="764"/>
      <c r="DN54" s="764"/>
      <c r="DO54" s="764"/>
      <c r="DP54" s="765"/>
      <c r="DQ54" s="763"/>
      <c r="DR54" s="764"/>
      <c r="DS54" s="764"/>
      <c r="DT54" s="764"/>
      <c r="DU54" s="765"/>
      <c r="DV54" s="760"/>
      <c r="DW54" s="761"/>
      <c r="DX54" s="761"/>
      <c r="DY54" s="761"/>
      <c r="DZ54" s="766"/>
      <c r="EA54" s="212"/>
    </row>
    <row r="55" spans="1:131" ht="26.25" customHeight="1" x14ac:dyDescent="0.2">
      <c r="A55" s="221">
        <v>28</v>
      </c>
      <c r="B55" s="767"/>
      <c r="C55" s="768"/>
      <c r="D55" s="768"/>
      <c r="E55" s="768"/>
      <c r="F55" s="768"/>
      <c r="G55" s="768"/>
      <c r="H55" s="768"/>
      <c r="I55" s="768"/>
      <c r="J55" s="768"/>
      <c r="K55" s="768"/>
      <c r="L55" s="768"/>
      <c r="M55" s="768"/>
      <c r="N55" s="768"/>
      <c r="O55" s="768"/>
      <c r="P55" s="769"/>
      <c r="Q55" s="822"/>
      <c r="R55" s="823"/>
      <c r="S55" s="823"/>
      <c r="T55" s="823"/>
      <c r="U55" s="823"/>
      <c r="V55" s="823"/>
      <c r="W55" s="823"/>
      <c r="X55" s="823"/>
      <c r="Y55" s="823"/>
      <c r="Z55" s="823"/>
      <c r="AA55" s="823"/>
      <c r="AB55" s="823"/>
      <c r="AC55" s="823"/>
      <c r="AD55" s="823"/>
      <c r="AE55" s="824"/>
      <c r="AF55" s="773"/>
      <c r="AG55" s="774"/>
      <c r="AH55" s="774"/>
      <c r="AI55" s="774"/>
      <c r="AJ55" s="775"/>
      <c r="AK55" s="826"/>
      <c r="AL55" s="823"/>
      <c r="AM55" s="823"/>
      <c r="AN55" s="823"/>
      <c r="AO55" s="823"/>
      <c r="AP55" s="823"/>
      <c r="AQ55" s="823"/>
      <c r="AR55" s="823"/>
      <c r="AS55" s="823"/>
      <c r="AT55" s="823"/>
      <c r="AU55" s="823"/>
      <c r="AV55" s="823"/>
      <c r="AW55" s="823"/>
      <c r="AX55" s="823"/>
      <c r="AY55" s="823"/>
      <c r="AZ55" s="825"/>
      <c r="BA55" s="825"/>
      <c r="BB55" s="825"/>
      <c r="BC55" s="825"/>
      <c r="BD55" s="825"/>
      <c r="BE55" s="819"/>
      <c r="BF55" s="819"/>
      <c r="BG55" s="819"/>
      <c r="BH55" s="819"/>
      <c r="BI55" s="820"/>
      <c r="BJ55" s="214"/>
      <c r="BK55" s="214"/>
      <c r="BL55" s="214"/>
      <c r="BM55" s="214"/>
      <c r="BN55" s="214"/>
      <c r="BO55" s="224"/>
      <c r="BP55" s="224"/>
      <c r="BQ55" s="221">
        <v>49</v>
      </c>
      <c r="BR55" s="222"/>
      <c r="BS55" s="760"/>
      <c r="BT55" s="761"/>
      <c r="BU55" s="761"/>
      <c r="BV55" s="761"/>
      <c r="BW55" s="761"/>
      <c r="BX55" s="761"/>
      <c r="BY55" s="761"/>
      <c r="BZ55" s="761"/>
      <c r="CA55" s="761"/>
      <c r="CB55" s="761"/>
      <c r="CC55" s="761"/>
      <c r="CD55" s="761"/>
      <c r="CE55" s="761"/>
      <c r="CF55" s="761"/>
      <c r="CG55" s="762"/>
      <c r="CH55" s="763"/>
      <c r="CI55" s="764"/>
      <c r="CJ55" s="764"/>
      <c r="CK55" s="764"/>
      <c r="CL55" s="765"/>
      <c r="CM55" s="763"/>
      <c r="CN55" s="764"/>
      <c r="CO55" s="764"/>
      <c r="CP55" s="764"/>
      <c r="CQ55" s="765"/>
      <c r="CR55" s="763"/>
      <c r="CS55" s="764"/>
      <c r="CT55" s="764"/>
      <c r="CU55" s="764"/>
      <c r="CV55" s="765"/>
      <c r="CW55" s="763"/>
      <c r="CX55" s="764"/>
      <c r="CY55" s="764"/>
      <c r="CZ55" s="764"/>
      <c r="DA55" s="765"/>
      <c r="DB55" s="763"/>
      <c r="DC55" s="764"/>
      <c r="DD55" s="764"/>
      <c r="DE55" s="764"/>
      <c r="DF55" s="765"/>
      <c r="DG55" s="763"/>
      <c r="DH55" s="764"/>
      <c r="DI55" s="764"/>
      <c r="DJ55" s="764"/>
      <c r="DK55" s="765"/>
      <c r="DL55" s="763"/>
      <c r="DM55" s="764"/>
      <c r="DN55" s="764"/>
      <c r="DO55" s="764"/>
      <c r="DP55" s="765"/>
      <c r="DQ55" s="763"/>
      <c r="DR55" s="764"/>
      <c r="DS55" s="764"/>
      <c r="DT55" s="764"/>
      <c r="DU55" s="765"/>
      <c r="DV55" s="760"/>
      <c r="DW55" s="761"/>
      <c r="DX55" s="761"/>
      <c r="DY55" s="761"/>
      <c r="DZ55" s="766"/>
      <c r="EA55" s="212"/>
    </row>
    <row r="56" spans="1:131" ht="26.25" customHeight="1" x14ac:dyDescent="0.2">
      <c r="A56" s="221">
        <v>29</v>
      </c>
      <c r="B56" s="767"/>
      <c r="C56" s="768"/>
      <c r="D56" s="768"/>
      <c r="E56" s="768"/>
      <c r="F56" s="768"/>
      <c r="G56" s="768"/>
      <c r="H56" s="768"/>
      <c r="I56" s="768"/>
      <c r="J56" s="768"/>
      <c r="K56" s="768"/>
      <c r="L56" s="768"/>
      <c r="M56" s="768"/>
      <c r="N56" s="768"/>
      <c r="O56" s="768"/>
      <c r="P56" s="769"/>
      <c r="Q56" s="822"/>
      <c r="R56" s="823"/>
      <c r="S56" s="823"/>
      <c r="T56" s="823"/>
      <c r="U56" s="823"/>
      <c r="V56" s="823"/>
      <c r="W56" s="823"/>
      <c r="X56" s="823"/>
      <c r="Y56" s="823"/>
      <c r="Z56" s="823"/>
      <c r="AA56" s="823"/>
      <c r="AB56" s="823"/>
      <c r="AC56" s="823"/>
      <c r="AD56" s="823"/>
      <c r="AE56" s="824"/>
      <c r="AF56" s="773"/>
      <c r="AG56" s="774"/>
      <c r="AH56" s="774"/>
      <c r="AI56" s="774"/>
      <c r="AJ56" s="775"/>
      <c r="AK56" s="826"/>
      <c r="AL56" s="823"/>
      <c r="AM56" s="823"/>
      <c r="AN56" s="823"/>
      <c r="AO56" s="823"/>
      <c r="AP56" s="823"/>
      <c r="AQ56" s="823"/>
      <c r="AR56" s="823"/>
      <c r="AS56" s="823"/>
      <c r="AT56" s="823"/>
      <c r="AU56" s="823"/>
      <c r="AV56" s="823"/>
      <c r="AW56" s="823"/>
      <c r="AX56" s="823"/>
      <c r="AY56" s="823"/>
      <c r="AZ56" s="825"/>
      <c r="BA56" s="825"/>
      <c r="BB56" s="825"/>
      <c r="BC56" s="825"/>
      <c r="BD56" s="825"/>
      <c r="BE56" s="819"/>
      <c r="BF56" s="819"/>
      <c r="BG56" s="819"/>
      <c r="BH56" s="819"/>
      <c r="BI56" s="820"/>
      <c r="BJ56" s="214"/>
      <c r="BK56" s="214"/>
      <c r="BL56" s="214"/>
      <c r="BM56" s="214"/>
      <c r="BN56" s="214"/>
      <c r="BO56" s="224"/>
      <c r="BP56" s="224"/>
      <c r="BQ56" s="221">
        <v>50</v>
      </c>
      <c r="BR56" s="222"/>
      <c r="BS56" s="760"/>
      <c r="BT56" s="761"/>
      <c r="BU56" s="761"/>
      <c r="BV56" s="761"/>
      <c r="BW56" s="761"/>
      <c r="BX56" s="761"/>
      <c r="BY56" s="761"/>
      <c r="BZ56" s="761"/>
      <c r="CA56" s="761"/>
      <c r="CB56" s="761"/>
      <c r="CC56" s="761"/>
      <c r="CD56" s="761"/>
      <c r="CE56" s="761"/>
      <c r="CF56" s="761"/>
      <c r="CG56" s="762"/>
      <c r="CH56" s="763"/>
      <c r="CI56" s="764"/>
      <c r="CJ56" s="764"/>
      <c r="CK56" s="764"/>
      <c r="CL56" s="765"/>
      <c r="CM56" s="763"/>
      <c r="CN56" s="764"/>
      <c r="CO56" s="764"/>
      <c r="CP56" s="764"/>
      <c r="CQ56" s="765"/>
      <c r="CR56" s="763"/>
      <c r="CS56" s="764"/>
      <c r="CT56" s="764"/>
      <c r="CU56" s="764"/>
      <c r="CV56" s="765"/>
      <c r="CW56" s="763"/>
      <c r="CX56" s="764"/>
      <c r="CY56" s="764"/>
      <c r="CZ56" s="764"/>
      <c r="DA56" s="765"/>
      <c r="DB56" s="763"/>
      <c r="DC56" s="764"/>
      <c r="DD56" s="764"/>
      <c r="DE56" s="764"/>
      <c r="DF56" s="765"/>
      <c r="DG56" s="763"/>
      <c r="DH56" s="764"/>
      <c r="DI56" s="764"/>
      <c r="DJ56" s="764"/>
      <c r="DK56" s="765"/>
      <c r="DL56" s="763"/>
      <c r="DM56" s="764"/>
      <c r="DN56" s="764"/>
      <c r="DO56" s="764"/>
      <c r="DP56" s="765"/>
      <c r="DQ56" s="763"/>
      <c r="DR56" s="764"/>
      <c r="DS56" s="764"/>
      <c r="DT56" s="764"/>
      <c r="DU56" s="765"/>
      <c r="DV56" s="760"/>
      <c r="DW56" s="761"/>
      <c r="DX56" s="761"/>
      <c r="DY56" s="761"/>
      <c r="DZ56" s="766"/>
      <c r="EA56" s="212"/>
    </row>
    <row r="57" spans="1:131" ht="26.25" customHeight="1" x14ac:dyDescent="0.2">
      <c r="A57" s="221">
        <v>30</v>
      </c>
      <c r="B57" s="767"/>
      <c r="C57" s="768"/>
      <c r="D57" s="768"/>
      <c r="E57" s="768"/>
      <c r="F57" s="768"/>
      <c r="G57" s="768"/>
      <c r="H57" s="768"/>
      <c r="I57" s="768"/>
      <c r="J57" s="768"/>
      <c r="K57" s="768"/>
      <c r="L57" s="768"/>
      <c r="M57" s="768"/>
      <c r="N57" s="768"/>
      <c r="O57" s="768"/>
      <c r="P57" s="769"/>
      <c r="Q57" s="822"/>
      <c r="R57" s="823"/>
      <c r="S57" s="823"/>
      <c r="T57" s="823"/>
      <c r="U57" s="823"/>
      <c r="V57" s="823"/>
      <c r="W57" s="823"/>
      <c r="X57" s="823"/>
      <c r="Y57" s="823"/>
      <c r="Z57" s="823"/>
      <c r="AA57" s="823"/>
      <c r="AB57" s="823"/>
      <c r="AC57" s="823"/>
      <c r="AD57" s="823"/>
      <c r="AE57" s="824"/>
      <c r="AF57" s="773"/>
      <c r="AG57" s="774"/>
      <c r="AH57" s="774"/>
      <c r="AI57" s="774"/>
      <c r="AJ57" s="775"/>
      <c r="AK57" s="826"/>
      <c r="AL57" s="823"/>
      <c r="AM57" s="823"/>
      <c r="AN57" s="823"/>
      <c r="AO57" s="823"/>
      <c r="AP57" s="823"/>
      <c r="AQ57" s="823"/>
      <c r="AR57" s="823"/>
      <c r="AS57" s="823"/>
      <c r="AT57" s="823"/>
      <c r="AU57" s="823"/>
      <c r="AV57" s="823"/>
      <c r="AW57" s="823"/>
      <c r="AX57" s="823"/>
      <c r="AY57" s="823"/>
      <c r="AZ57" s="825"/>
      <c r="BA57" s="825"/>
      <c r="BB57" s="825"/>
      <c r="BC57" s="825"/>
      <c r="BD57" s="825"/>
      <c r="BE57" s="819"/>
      <c r="BF57" s="819"/>
      <c r="BG57" s="819"/>
      <c r="BH57" s="819"/>
      <c r="BI57" s="820"/>
      <c r="BJ57" s="214"/>
      <c r="BK57" s="214"/>
      <c r="BL57" s="214"/>
      <c r="BM57" s="214"/>
      <c r="BN57" s="214"/>
      <c r="BO57" s="224"/>
      <c r="BP57" s="224"/>
      <c r="BQ57" s="221">
        <v>51</v>
      </c>
      <c r="BR57" s="222"/>
      <c r="BS57" s="760"/>
      <c r="BT57" s="761"/>
      <c r="BU57" s="761"/>
      <c r="BV57" s="761"/>
      <c r="BW57" s="761"/>
      <c r="BX57" s="761"/>
      <c r="BY57" s="761"/>
      <c r="BZ57" s="761"/>
      <c r="CA57" s="761"/>
      <c r="CB57" s="761"/>
      <c r="CC57" s="761"/>
      <c r="CD57" s="761"/>
      <c r="CE57" s="761"/>
      <c r="CF57" s="761"/>
      <c r="CG57" s="762"/>
      <c r="CH57" s="763"/>
      <c r="CI57" s="764"/>
      <c r="CJ57" s="764"/>
      <c r="CK57" s="764"/>
      <c r="CL57" s="765"/>
      <c r="CM57" s="763"/>
      <c r="CN57" s="764"/>
      <c r="CO57" s="764"/>
      <c r="CP57" s="764"/>
      <c r="CQ57" s="765"/>
      <c r="CR57" s="763"/>
      <c r="CS57" s="764"/>
      <c r="CT57" s="764"/>
      <c r="CU57" s="764"/>
      <c r="CV57" s="765"/>
      <c r="CW57" s="763"/>
      <c r="CX57" s="764"/>
      <c r="CY57" s="764"/>
      <c r="CZ57" s="764"/>
      <c r="DA57" s="765"/>
      <c r="DB57" s="763"/>
      <c r="DC57" s="764"/>
      <c r="DD57" s="764"/>
      <c r="DE57" s="764"/>
      <c r="DF57" s="765"/>
      <c r="DG57" s="763"/>
      <c r="DH57" s="764"/>
      <c r="DI57" s="764"/>
      <c r="DJ57" s="764"/>
      <c r="DK57" s="765"/>
      <c r="DL57" s="763"/>
      <c r="DM57" s="764"/>
      <c r="DN57" s="764"/>
      <c r="DO57" s="764"/>
      <c r="DP57" s="765"/>
      <c r="DQ57" s="763"/>
      <c r="DR57" s="764"/>
      <c r="DS57" s="764"/>
      <c r="DT57" s="764"/>
      <c r="DU57" s="765"/>
      <c r="DV57" s="760"/>
      <c r="DW57" s="761"/>
      <c r="DX57" s="761"/>
      <c r="DY57" s="761"/>
      <c r="DZ57" s="766"/>
      <c r="EA57" s="212"/>
    </row>
    <row r="58" spans="1:131" ht="26.25" customHeight="1" x14ac:dyDescent="0.2">
      <c r="A58" s="221">
        <v>31</v>
      </c>
      <c r="B58" s="767"/>
      <c r="C58" s="768"/>
      <c r="D58" s="768"/>
      <c r="E58" s="768"/>
      <c r="F58" s="768"/>
      <c r="G58" s="768"/>
      <c r="H58" s="768"/>
      <c r="I58" s="768"/>
      <c r="J58" s="768"/>
      <c r="K58" s="768"/>
      <c r="L58" s="768"/>
      <c r="M58" s="768"/>
      <c r="N58" s="768"/>
      <c r="O58" s="768"/>
      <c r="P58" s="769"/>
      <c r="Q58" s="822"/>
      <c r="R58" s="823"/>
      <c r="S58" s="823"/>
      <c r="T58" s="823"/>
      <c r="U58" s="823"/>
      <c r="V58" s="823"/>
      <c r="W58" s="823"/>
      <c r="X58" s="823"/>
      <c r="Y58" s="823"/>
      <c r="Z58" s="823"/>
      <c r="AA58" s="823"/>
      <c r="AB58" s="823"/>
      <c r="AC58" s="823"/>
      <c r="AD58" s="823"/>
      <c r="AE58" s="824"/>
      <c r="AF58" s="773"/>
      <c r="AG58" s="774"/>
      <c r="AH58" s="774"/>
      <c r="AI58" s="774"/>
      <c r="AJ58" s="775"/>
      <c r="AK58" s="826"/>
      <c r="AL58" s="823"/>
      <c r="AM58" s="823"/>
      <c r="AN58" s="823"/>
      <c r="AO58" s="823"/>
      <c r="AP58" s="823"/>
      <c r="AQ58" s="823"/>
      <c r="AR58" s="823"/>
      <c r="AS58" s="823"/>
      <c r="AT58" s="823"/>
      <c r="AU58" s="823"/>
      <c r="AV58" s="823"/>
      <c r="AW58" s="823"/>
      <c r="AX58" s="823"/>
      <c r="AY58" s="823"/>
      <c r="AZ58" s="825"/>
      <c r="BA58" s="825"/>
      <c r="BB58" s="825"/>
      <c r="BC58" s="825"/>
      <c r="BD58" s="825"/>
      <c r="BE58" s="819"/>
      <c r="BF58" s="819"/>
      <c r="BG58" s="819"/>
      <c r="BH58" s="819"/>
      <c r="BI58" s="820"/>
      <c r="BJ58" s="214"/>
      <c r="BK58" s="214"/>
      <c r="BL58" s="214"/>
      <c r="BM58" s="214"/>
      <c r="BN58" s="214"/>
      <c r="BO58" s="224"/>
      <c r="BP58" s="224"/>
      <c r="BQ58" s="221">
        <v>52</v>
      </c>
      <c r="BR58" s="222"/>
      <c r="BS58" s="760"/>
      <c r="BT58" s="761"/>
      <c r="BU58" s="761"/>
      <c r="BV58" s="761"/>
      <c r="BW58" s="761"/>
      <c r="BX58" s="761"/>
      <c r="BY58" s="761"/>
      <c r="BZ58" s="761"/>
      <c r="CA58" s="761"/>
      <c r="CB58" s="761"/>
      <c r="CC58" s="761"/>
      <c r="CD58" s="761"/>
      <c r="CE58" s="761"/>
      <c r="CF58" s="761"/>
      <c r="CG58" s="762"/>
      <c r="CH58" s="763"/>
      <c r="CI58" s="764"/>
      <c r="CJ58" s="764"/>
      <c r="CK58" s="764"/>
      <c r="CL58" s="765"/>
      <c r="CM58" s="763"/>
      <c r="CN58" s="764"/>
      <c r="CO58" s="764"/>
      <c r="CP58" s="764"/>
      <c r="CQ58" s="765"/>
      <c r="CR58" s="763"/>
      <c r="CS58" s="764"/>
      <c r="CT58" s="764"/>
      <c r="CU58" s="764"/>
      <c r="CV58" s="765"/>
      <c r="CW58" s="763"/>
      <c r="CX58" s="764"/>
      <c r="CY58" s="764"/>
      <c r="CZ58" s="764"/>
      <c r="DA58" s="765"/>
      <c r="DB58" s="763"/>
      <c r="DC58" s="764"/>
      <c r="DD58" s="764"/>
      <c r="DE58" s="764"/>
      <c r="DF58" s="765"/>
      <c r="DG58" s="763"/>
      <c r="DH58" s="764"/>
      <c r="DI58" s="764"/>
      <c r="DJ58" s="764"/>
      <c r="DK58" s="765"/>
      <c r="DL58" s="763"/>
      <c r="DM58" s="764"/>
      <c r="DN58" s="764"/>
      <c r="DO58" s="764"/>
      <c r="DP58" s="765"/>
      <c r="DQ58" s="763"/>
      <c r="DR58" s="764"/>
      <c r="DS58" s="764"/>
      <c r="DT58" s="764"/>
      <c r="DU58" s="765"/>
      <c r="DV58" s="760"/>
      <c r="DW58" s="761"/>
      <c r="DX58" s="761"/>
      <c r="DY58" s="761"/>
      <c r="DZ58" s="766"/>
      <c r="EA58" s="212"/>
    </row>
    <row r="59" spans="1:131" ht="26.25" customHeight="1" x14ac:dyDescent="0.2">
      <c r="A59" s="221">
        <v>32</v>
      </c>
      <c r="B59" s="767"/>
      <c r="C59" s="768"/>
      <c r="D59" s="768"/>
      <c r="E59" s="768"/>
      <c r="F59" s="768"/>
      <c r="G59" s="768"/>
      <c r="H59" s="768"/>
      <c r="I59" s="768"/>
      <c r="J59" s="768"/>
      <c r="K59" s="768"/>
      <c r="L59" s="768"/>
      <c r="M59" s="768"/>
      <c r="N59" s="768"/>
      <c r="O59" s="768"/>
      <c r="P59" s="769"/>
      <c r="Q59" s="822"/>
      <c r="R59" s="823"/>
      <c r="S59" s="823"/>
      <c r="T59" s="823"/>
      <c r="U59" s="823"/>
      <c r="V59" s="823"/>
      <c r="W59" s="823"/>
      <c r="X59" s="823"/>
      <c r="Y59" s="823"/>
      <c r="Z59" s="823"/>
      <c r="AA59" s="823"/>
      <c r="AB59" s="823"/>
      <c r="AC59" s="823"/>
      <c r="AD59" s="823"/>
      <c r="AE59" s="824"/>
      <c r="AF59" s="773"/>
      <c r="AG59" s="774"/>
      <c r="AH59" s="774"/>
      <c r="AI59" s="774"/>
      <c r="AJ59" s="775"/>
      <c r="AK59" s="826"/>
      <c r="AL59" s="823"/>
      <c r="AM59" s="823"/>
      <c r="AN59" s="823"/>
      <c r="AO59" s="823"/>
      <c r="AP59" s="823"/>
      <c r="AQ59" s="823"/>
      <c r="AR59" s="823"/>
      <c r="AS59" s="823"/>
      <c r="AT59" s="823"/>
      <c r="AU59" s="823"/>
      <c r="AV59" s="823"/>
      <c r="AW59" s="823"/>
      <c r="AX59" s="823"/>
      <c r="AY59" s="823"/>
      <c r="AZ59" s="825"/>
      <c r="BA59" s="825"/>
      <c r="BB59" s="825"/>
      <c r="BC59" s="825"/>
      <c r="BD59" s="825"/>
      <c r="BE59" s="819"/>
      <c r="BF59" s="819"/>
      <c r="BG59" s="819"/>
      <c r="BH59" s="819"/>
      <c r="BI59" s="820"/>
      <c r="BJ59" s="214"/>
      <c r="BK59" s="214"/>
      <c r="BL59" s="214"/>
      <c r="BM59" s="214"/>
      <c r="BN59" s="214"/>
      <c r="BO59" s="224"/>
      <c r="BP59" s="224"/>
      <c r="BQ59" s="221">
        <v>53</v>
      </c>
      <c r="BR59" s="222"/>
      <c r="BS59" s="760"/>
      <c r="BT59" s="761"/>
      <c r="BU59" s="761"/>
      <c r="BV59" s="761"/>
      <c r="BW59" s="761"/>
      <c r="BX59" s="761"/>
      <c r="BY59" s="761"/>
      <c r="BZ59" s="761"/>
      <c r="CA59" s="761"/>
      <c r="CB59" s="761"/>
      <c r="CC59" s="761"/>
      <c r="CD59" s="761"/>
      <c r="CE59" s="761"/>
      <c r="CF59" s="761"/>
      <c r="CG59" s="762"/>
      <c r="CH59" s="763"/>
      <c r="CI59" s="764"/>
      <c r="CJ59" s="764"/>
      <c r="CK59" s="764"/>
      <c r="CL59" s="765"/>
      <c r="CM59" s="763"/>
      <c r="CN59" s="764"/>
      <c r="CO59" s="764"/>
      <c r="CP59" s="764"/>
      <c r="CQ59" s="765"/>
      <c r="CR59" s="763"/>
      <c r="CS59" s="764"/>
      <c r="CT59" s="764"/>
      <c r="CU59" s="764"/>
      <c r="CV59" s="765"/>
      <c r="CW59" s="763"/>
      <c r="CX59" s="764"/>
      <c r="CY59" s="764"/>
      <c r="CZ59" s="764"/>
      <c r="DA59" s="765"/>
      <c r="DB59" s="763"/>
      <c r="DC59" s="764"/>
      <c r="DD59" s="764"/>
      <c r="DE59" s="764"/>
      <c r="DF59" s="765"/>
      <c r="DG59" s="763"/>
      <c r="DH59" s="764"/>
      <c r="DI59" s="764"/>
      <c r="DJ59" s="764"/>
      <c r="DK59" s="765"/>
      <c r="DL59" s="763"/>
      <c r="DM59" s="764"/>
      <c r="DN59" s="764"/>
      <c r="DO59" s="764"/>
      <c r="DP59" s="765"/>
      <c r="DQ59" s="763"/>
      <c r="DR59" s="764"/>
      <c r="DS59" s="764"/>
      <c r="DT59" s="764"/>
      <c r="DU59" s="765"/>
      <c r="DV59" s="760"/>
      <c r="DW59" s="761"/>
      <c r="DX59" s="761"/>
      <c r="DY59" s="761"/>
      <c r="DZ59" s="766"/>
      <c r="EA59" s="212"/>
    </row>
    <row r="60" spans="1:131" ht="26.25" customHeight="1" x14ac:dyDescent="0.2">
      <c r="A60" s="221">
        <v>33</v>
      </c>
      <c r="B60" s="767"/>
      <c r="C60" s="768"/>
      <c r="D60" s="768"/>
      <c r="E60" s="768"/>
      <c r="F60" s="768"/>
      <c r="G60" s="768"/>
      <c r="H60" s="768"/>
      <c r="I60" s="768"/>
      <c r="J60" s="768"/>
      <c r="K60" s="768"/>
      <c r="L60" s="768"/>
      <c r="M60" s="768"/>
      <c r="N60" s="768"/>
      <c r="O60" s="768"/>
      <c r="P60" s="769"/>
      <c r="Q60" s="822"/>
      <c r="R60" s="823"/>
      <c r="S60" s="823"/>
      <c r="T60" s="823"/>
      <c r="U60" s="823"/>
      <c r="V60" s="823"/>
      <c r="W60" s="823"/>
      <c r="X60" s="823"/>
      <c r="Y60" s="823"/>
      <c r="Z60" s="823"/>
      <c r="AA60" s="823"/>
      <c r="AB60" s="823"/>
      <c r="AC60" s="823"/>
      <c r="AD60" s="823"/>
      <c r="AE60" s="824"/>
      <c r="AF60" s="773"/>
      <c r="AG60" s="774"/>
      <c r="AH60" s="774"/>
      <c r="AI60" s="774"/>
      <c r="AJ60" s="775"/>
      <c r="AK60" s="826"/>
      <c r="AL60" s="823"/>
      <c r="AM60" s="823"/>
      <c r="AN60" s="823"/>
      <c r="AO60" s="823"/>
      <c r="AP60" s="823"/>
      <c r="AQ60" s="823"/>
      <c r="AR60" s="823"/>
      <c r="AS60" s="823"/>
      <c r="AT60" s="823"/>
      <c r="AU60" s="823"/>
      <c r="AV60" s="823"/>
      <c r="AW60" s="823"/>
      <c r="AX60" s="823"/>
      <c r="AY60" s="823"/>
      <c r="AZ60" s="825"/>
      <c r="BA60" s="825"/>
      <c r="BB60" s="825"/>
      <c r="BC60" s="825"/>
      <c r="BD60" s="825"/>
      <c r="BE60" s="819"/>
      <c r="BF60" s="819"/>
      <c r="BG60" s="819"/>
      <c r="BH60" s="819"/>
      <c r="BI60" s="820"/>
      <c r="BJ60" s="214"/>
      <c r="BK60" s="214"/>
      <c r="BL60" s="214"/>
      <c r="BM60" s="214"/>
      <c r="BN60" s="214"/>
      <c r="BO60" s="224"/>
      <c r="BP60" s="224"/>
      <c r="BQ60" s="221">
        <v>54</v>
      </c>
      <c r="BR60" s="222"/>
      <c r="BS60" s="760"/>
      <c r="BT60" s="761"/>
      <c r="BU60" s="761"/>
      <c r="BV60" s="761"/>
      <c r="BW60" s="761"/>
      <c r="BX60" s="761"/>
      <c r="BY60" s="761"/>
      <c r="BZ60" s="761"/>
      <c r="CA60" s="761"/>
      <c r="CB60" s="761"/>
      <c r="CC60" s="761"/>
      <c r="CD60" s="761"/>
      <c r="CE60" s="761"/>
      <c r="CF60" s="761"/>
      <c r="CG60" s="762"/>
      <c r="CH60" s="763"/>
      <c r="CI60" s="764"/>
      <c r="CJ60" s="764"/>
      <c r="CK60" s="764"/>
      <c r="CL60" s="765"/>
      <c r="CM60" s="763"/>
      <c r="CN60" s="764"/>
      <c r="CO60" s="764"/>
      <c r="CP60" s="764"/>
      <c r="CQ60" s="765"/>
      <c r="CR60" s="763"/>
      <c r="CS60" s="764"/>
      <c r="CT60" s="764"/>
      <c r="CU60" s="764"/>
      <c r="CV60" s="765"/>
      <c r="CW60" s="763"/>
      <c r="CX60" s="764"/>
      <c r="CY60" s="764"/>
      <c r="CZ60" s="764"/>
      <c r="DA60" s="765"/>
      <c r="DB60" s="763"/>
      <c r="DC60" s="764"/>
      <c r="DD60" s="764"/>
      <c r="DE60" s="764"/>
      <c r="DF60" s="765"/>
      <c r="DG60" s="763"/>
      <c r="DH60" s="764"/>
      <c r="DI60" s="764"/>
      <c r="DJ60" s="764"/>
      <c r="DK60" s="765"/>
      <c r="DL60" s="763"/>
      <c r="DM60" s="764"/>
      <c r="DN60" s="764"/>
      <c r="DO60" s="764"/>
      <c r="DP60" s="765"/>
      <c r="DQ60" s="763"/>
      <c r="DR60" s="764"/>
      <c r="DS60" s="764"/>
      <c r="DT60" s="764"/>
      <c r="DU60" s="765"/>
      <c r="DV60" s="760"/>
      <c r="DW60" s="761"/>
      <c r="DX60" s="761"/>
      <c r="DY60" s="761"/>
      <c r="DZ60" s="766"/>
      <c r="EA60" s="212"/>
    </row>
    <row r="61" spans="1:131" ht="26.25" customHeight="1" thickBot="1" x14ac:dyDescent="0.25">
      <c r="A61" s="221">
        <v>34</v>
      </c>
      <c r="B61" s="767"/>
      <c r="C61" s="768"/>
      <c r="D61" s="768"/>
      <c r="E61" s="768"/>
      <c r="F61" s="768"/>
      <c r="G61" s="768"/>
      <c r="H61" s="768"/>
      <c r="I61" s="768"/>
      <c r="J61" s="768"/>
      <c r="K61" s="768"/>
      <c r="L61" s="768"/>
      <c r="M61" s="768"/>
      <c r="N61" s="768"/>
      <c r="O61" s="768"/>
      <c r="P61" s="769"/>
      <c r="Q61" s="822"/>
      <c r="R61" s="823"/>
      <c r="S61" s="823"/>
      <c r="T61" s="823"/>
      <c r="U61" s="823"/>
      <c r="V61" s="823"/>
      <c r="W61" s="823"/>
      <c r="X61" s="823"/>
      <c r="Y61" s="823"/>
      <c r="Z61" s="823"/>
      <c r="AA61" s="823"/>
      <c r="AB61" s="823"/>
      <c r="AC61" s="823"/>
      <c r="AD61" s="823"/>
      <c r="AE61" s="824"/>
      <c r="AF61" s="773"/>
      <c r="AG61" s="774"/>
      <c r="AH61" s="774"/>
      <c r="AI61" s="774"/>
      <c r="AJ61" s="775"/>
      <c r="AK61" s="826"/>
      <c r="AL61" s="823"/>
      <c r="AM61" s="823"/>
      <c r="AN61" s="823"/>
      <c r="AO61" s="823"/>
      <c r="AP61" s="823"/>
      <c r="AQ61" s="823"/>
      <c r="AR61" s="823"/>
      <c r="AS61" s="823"/>
      <c r="AT61" s="823"/>
      <c r="AU61" s="823"/>
      <c r="AV61" s="823"/>
      <c r="AW61" s="823"/>
      <c r="AX61" s="823"/>
      <c r="AY61" s="823"/>
      <c r="AZ61" s="825"/>
      <c r="BA61" s="825"/>
      <c r="BB61" s="825"/>
      <c r="BC61" s="825"/>
      <c r="BD61" s="825"/>
      <c r="BE61" s="819"/>
      <c r="BF61" s="819"/>
      <c r="BG61" s="819"/>
      <c r="BH61" s="819"/>
      <c r="BI61" s="820"/>
      <c r="BJ61" s="214"/>
      <c r="BK61" s="214"/>
      <c r="BL61" s="214"/>
      <c r="BM61" s="214"/>
      <c r="BN61" s="214"/>
      <c r="BO61" s="224"/>
      <c r="BP61" s="224"/>
      <c r="BQ61" s="221">
        <v>55</v>
      </c>
      <c r="BR61" s="222"/>
      <c r="BS61" s="760"/>
      <c r="BT61" s="761"/>
      <c r="BU61" s="761"/>
      <c r="BV61" s="761"/>
      <c r="BW61" s="761"/>
      <c r="BX61" s="761"/>
      <c r="BY61" s="761"/>
      <c r="BZ61" s="761"/>
      <c r="CA61" s="761"/>
      <c r="CB61" s="761"/>
      <c r="CC61" s="761"/>
      <c r="CD61" s="761"/>
      <c r="CE61" s="761"/>
      <c r="CF61" s="761"/>
      <c r="CG61" s="762"/>
      <c r="CH61" s="763"/>
      <c r="CI61" s="764"/>
      <c r="CJ61" s="764"/>
      <c r="CK61" s="764"/>
      <c r="CL61" s="765"/>
      <c r="CM61" s="763"/>
      <c r="CN61" s="764"/>
      <c r="CO61" s="764"/>
      <c r="CP61" s="764"/>
      <c r="CQ61" s="765"/>
      <c r="CR61" s="763"/>
      <c r="CS61" s="764"/>
      <c r="CT61" s="764"/>
      <c r="CU61" s="764"/>
      <c r="CV61" s="765"/>
      <c r="CW61" s="763"/>
      <c r="CX61" s="764"/>
      <c r="CY61" s="764"/>
      <c r="CZ61" s="764"/>
      <c r="DA61" s="765"/>
      <c r="DB61" s="763"/>
      <c r="DC61" s="764"/>
      <c r="DD61" s="764"/>
      <c r="DE61" s="764"/>
      <c r="DF61" s="765"/>
      <c r="DG61" s="763"/>
      <c r="DH61" s="764"/>
      <c r="DI61" s="764"/>
      <c r="DJ61" s="764"/>
      <c r="DK61" s="765"/>
      <c r="DL61" s="763"/>
      <c r="DM61" s="764"/>
      <c r="DN61" s="764"/>
      <c r="DO61" s="764"/>
      <c r="DP61" s="765"/>
      <c r="DQ61" s="763"/>
      <c r="DR61" s="764"/>
      <c r="DS61" s="764"/>
      <c r="DT61" s="764"/>
      <c r="DU61" s="765"/>
      <c r="DV61" s="760"/>
      <c r="DW61" s="761"/>
      <c r="DX61" s="761"/>
      <c r="DY61" s="761"/>
      <c r="DZ61" s="766"/>
      <c r="EA61" s="212"/>
    </row>
    <row r="62" spans="1:131" ht="26.25" customHeight="1" x14ac:dyDescent="0.2">
      <c r="A62" s="221">
        <v>35</v>
      </c>
      <c r="B62" s="767"/>
      <c r="C62" s="768"/>
      <c r="D62" s="768"/>
      <c r="E62" s="768"/>
      <c r="F62" s="768"/>
      <c r="G62" s="768"/>
      <c r="H62" s="768"/>
      <c r="I62" s="768"/>
      <c r="J62" s="768"/>
      <c r="K62" s="768"/>
      <c r="L62" s="768"/>
      <c r="M62" s="768"/>
      <c r="N62" s="768"/>
      <c r="O62" s="768"/>
      <c r="P62" s="769"/>
      <c r="Q62" s="822"/>
      <c r="R62" s="823"/>
      <c r="S62" s="823"/>
      <c r="T62" s="823"/>
      <c r="U62" s="823"/>
      <c r="V62" s="823"/>
      <c r="W62" s="823"/>
      <c r="X62" s="823"/>
      <c r="Y62" s="823"/>
      <c r="Z62" s="823"/>
      <c r="AA62" s="823"/>
      <c r="AB62" s="823"/>
      <c r="AC62" s="823"/>
      <c r="AD62" s="823"/>
      <c r="AE62" s="824"/>
      <c r="AF62" s="773"/>
      <c r="AG62" s="774"/>
      <c r="AH62" s="774"/>
      <c r="AI62" s="774"/>
      <c r="AJ62" s="775"/>
      <c r="AK62" s="826"/>
      <c r="AL62" s="823"/>
      <c r="AM62" s="823"/>
      <c r="AN62" s="823"/>
      <c r="AO62" s="823"/>
      <c r="AP62" s="823"/>
      <c r="AQ62" s="823"/>
      <c r="AR62" s="823"/>
      <c r="AS62" s="823"/>
      <c r="AT62" s="823"/>
      <c r="AU62" s="823"/>
      <c r="AV62" s="823"/>
      <c r="AW62" s="823"/>
      <c r="AX62" s="823"/>
      <c r="AY62" s="823"/>
      <c r="AZ62" s="825"/>
      <c r="BA62" s="825"/>
      <c r="BB62" s="825"/>
      <c r="BC62" s="825"/>
      <c r="BD62" s="825"/>
      <c r="BE62" s="819"/>
      <c r="BF62" s="819"/>
      <c r="BG62" s="819"/>
      <c r="BH62" s="819"/>
      <c r="BI62" s="820"/>
      <c r="BJ62" s="834" t="s">
        <v>326</v>
      </c>
      <c r="BK62" s="793"/>
      <c r="BL62" s="793"/>
      <c r="BM62" s="793"/>
      <c r="BN62" s="794"/>
      <c r="BO62" s="224"/>
      <c r="BP62" s="224"/>
      <c r="BQ62" s="221">
        <v>56</v>
      </c>
      <c r="BR62" s="222"/>
      <c r="BS62" s="760"/>
      <c r="BT62" s="761"/>
      <c r="BU62" s="761"/>
      <c r="BV62" s="761"/>
      <c r="BW62" s="761"/>
      <c r="BX62" s="761"/>
      <c r="BY62" s="761"/>
      <c r="BZ62" s="761"/>
      <c r="CA62" s="761"/>
      <c r="CB62" s="761"/>
      <c r="CC62" s="761"/>
      <c r="CD62" s="761"/>
      <c r="CE62" s="761"/>
      <c r="CF62" s="761"/>
      <c r="CG62" s="762"/>
      <c r="CH62" s="763"/>
      <c r="CI62" s="764"/>
      <c r="CJ62" s="764"/>
      <c r="CK62" s="764"/>
      <c r="CL62" s="765"/>
      <c r="CM62" s="763"/>
      <c r="CN62" s="764"/>
      <c r="CO62" s="764"/>
      <c r="CP62" s="764"/>
      <c r="CQ62" s="765"/>
      <c r="CR62" s="763"/>
      <c r="CS62" s="764"/>
      <c r="CT62" s="764"/>
      <c r="CU62" s="764"/>
      <c r="CV62" s="765"/>
      <c r="CW62" s="763"/>
      <c r="CX62" s="764"/>
      <c r="CY62" s="764"/>
      <c r="CZ62" s="764"/>
      <c r="DA62" s="765"/>
      <c r="DB62" s="763"/>
      <c r="DC62" s="764"/>
      <c r="DD62" s="764"/>
      <c r="DE62" s="764"/>
      <c r="DF62" s="765"/>
      <c r="DG62" s="763"/>
      <c r="DH62" s="764"/>
      <c r="DI62" s="764"/>
      <c r="DJ62" s="764"/>
      <c r="DK62" s="765"/>
      <c r="DL62" s="763"/>
      <c r="DM62" s="764"/>
      <c r="DN62" s="764"/>
      <c r="DO62" s="764"/>
      <c r="DP62" s="765"/>
      <c r="DQ62" s="763"/>
      <c r="DR62" s="764"/>
      <c r="DS62" s="764"/>
      <c r="DT62" s="764"/>
      <c r="DU62" s="765"/>
      <c r="DV62" s="760"/>
      <c r="DW62" s="761"/>
      <c r="DX62" s="761"/>
      <c r="DY62" s="761"/>
      <c r="DZ62" s="766"/>
      <c r="EA62" s="212"/>
    </row>
    <row r="63" spans="1:131" ht="26.25" customHeight="1" thickBot="1" x14ac:dyDescent="0.25">
      <c r="A63" s="223" t="s">
        <v>304</v>
      </c>
      <c r="B63" s="776" t="s">
        <v>327</v>
      </c>
      <c r="C63" s="777"/>
      <c r="D63" s="777"/>
      <c r="E63" s="777"/>
      <c r="F63" s="777"/>
      <c r="G63" s="777"/>
      <c r="H63" s="777"/>
      <c r="I63" s="777"/>
      <c r="J63" s="777"/>
      <c r="K63" s="777"/>
      <c r="L63" s="777"/>
      <c r="M63" s="777"/>
      <c r="N63" s="777"/>
      <c r="O63" s="777"/>
      <c r="P63" s="778"/>
      <c r="Q63" s="827"/>
      <c r="R63" s="828"/>
      <c r="S63" s="828"/>
      <c r="T63" s="828"/>
      <c r="U63" s="828"/>
      <c r="V63" s="828"/>
      <c r="W63" s="828"/>
      <c r="X63" s="828"/>
      <c r="Y63" s="828"/>
      <c r="Z63" s="828"/>
      <c r="AA63" s="828"/>
      <c r="AB63" s="828"/>
      <c r="AC63" s="828"/>
      <c r="AD63" s="828"/>
      <c r="AE63" s="829"/>
      <c r="AF63" s="830">
        <v>2619</v>
      </c>
      <c r="AG63" s="831"/>
      <c r="AH63" s="831"/>
      <c r="AI63" s="831"/>
      <c r="AJ63" s="832"/>
      <c r="AK63" s="833"/>
      <c r="AL63" s="828"/>
      <c r="AM63" s="828"/>
      <c r="AN63" s="828"/>
      <c r="AO63" s="828"/>
      <c r="AP63" s="831">
        <v>9944</v>
      </c>
      <c r="AQ63" s="831"/>
      <c r="AR63" s="831"/>
      <c r="AS63" s="831"/>
      <c r="AT63" s="831"/>
      <c r="AU63" s="831">
        <v>6563</v>
      </c>
      <c r="AV63" s="831"/>
      <c r="AW63" s="831"/>
      <c r="AX63" s="831"/>
      <c r="AY63" s="831"/>
      <c r="AZ63" s="835"/>
      <c r="BA63" s="835"/>
      <c r="BB63" s="835"/>
      <c r="BC63" s="835"/>
      <c r="BD63" s="835"/>
      <c r="BE63" s="836"/>
      <c r="BF63" s="836"/>
      <c r="BG63" s="836"/>
      <c r="BH63" s="836"/>
      <c r="BI63" s="837"/>
      <c r="BJ63" s="838" t="s">
        <v>47</v>
      </c>
      <c r="BK63" s="839"/>
      <c r="BL63" s="839"/>
      <c r="BM63" s="839"/>
      <c r="BN63" s="840"/>
      <c r="BO63" s="224"/>
      <c r="BP63" s="224"/>
      <c r="BQ63" s="221">
        <v>57</v>
      </c>
      <c r="BR63" s="222"/>
      <c r="BS63" s="760"/>
      <c r="BT63" s="761"/>
      <c r="BU63" s="761"/>
      <c r="BV63" s="761"/>
      <c r="BW63" s="761"/>
      <c r="BX63" s="761"/>
      <c r="BY63" s="761"/>
      <c r="BZ63" s="761"/>
      <c r="CA63" s="761"/>
      <c r="CB63" s="761"/>
      <c r="CC63" s="761"/>
      <c r="CD63" s="761"/>
      <c r="CE63" s="761"/>
      <c r="CF63" s="761"/>
      <c r="CG63" s="762"/>
      <c r="CH63" s="763"/>
      <c r="CI63" s="764"/>
      <c r="CJ63" s="764"/>
      <c r="CK63" s="764"/>
      <c r="CL63" s="765"/>
      <c r="CM63" s="763"/>
      <c r="CN63" s="764"/>
      <c r="CO63" s="764"/>
      <c r="CP63" s="764"/>
      <c r="CQ63" s="765"/>
      <c r="CR63" s="763"/>
      <c r="CS63" s="764"/>
      <c r="CT63" s="764"/>
      <c r="CU63" s="764"/>
      <c r="CV63" s="765"/>
      <c r="CW63" s="763"/>
      <c r="CX63" s="764"/>
      <c r="CY63" s="764"/>
      <c r="CZ63" s="764"/>
      <c r="DA63" s="765"/>
      <c r="DB63" s="763"/>
      <c r="DC63" s="764"/>
      <c r="DD63" s="764"/>
      <c r="DE63" s="764"/>
      <c r="DF63" s="765"/>
      <c r="DG63" s="763"/>
      <c r="DH63" s="764"/>
      <c r="DI63" s="764"/>
      <c r="DJ63" s="764"/>
      <c r="DK63" s="765"/>
      <c r="DL63" s="763"/>
      <c r="DM63" s="764"/>
      <c r="DN63" s="764"/>
      <c r="DO63" s="764"/>
      <c r="DP63" s="765"/>
      <c r="DQ63" s="763"/>
      <c r="DR63" s="764"/>
      <c r="DS63" s="764"/>
      <c r="DT63" s="764"/>
      <c r="DU63" s="765"/>
      <c r="DV63" s="760"/>
      <c r="DW63" s="761"/>
      <c r="DX63" s="761"/>
      <c r="DY63" s="761"/>
      <c r="DZ63" s="766"/>
      <c r="EA63" s="212"/>
    </row>
    <row r="64" spans="1:131" ht="26.25" customHeight="1" x14ac:dyDescent="0.2">
      <c r="A64" s="224"/>
      <c r="B64" s="224"/>
      <c r="C64" s="224"/>
      <c r="D64" s="224"/>
      <c r="E64" s="224"/>
      <c r="F64" s="224"/>
      <c r="G64" s="224"/>
      <c r="H64" s="224"/>
      <c r="I64" s="224"/>
      <c r="J64" s="224"/>
      <c r="K64" s="224"/>
      <c r="L64" s="224"/>
      <c r="M64" s="224"/>
      <c r="N64" s="224"/>
      <c r="O64" s="224"/>
      <c r="P64" s="224"/>
      <c r="Q64" s="224"/>
      <c r="R64" s="224"/>
      <c r="S64" s="224"/>
      <c r="T64" s="224"/>
      <c r="U64" s="224"/>
      <c r="V64" s="224"/>
      <c r="W64" s="224"/>
      <c r="X64" s="224"/>
      <c r="Y64" s="224"/>
      <c r="Z64" s="224"/>
      <c r="AA64" s="224"/>
      <c r="AB64" s="224"/>
      <c r="AC64" s="224"/>
      <c r="AD64" s="224"/>
      <c r="AE64" s="224"/>
      <c r="AF64" s="224"/>
      <c r="AG64" s="224"/>
      <c r="AH64" s="224"/>
      <c r="AI64" s="224"/>
      <c r="AJ64" s="224"/>
      <c r="AK64" s="224"/>
      <c r="AL64" s="224"/>
      <c r="AM64" s="224"/>
      <c r="AN64" s="224"/>
      <c r="AO64" s="224"/>
      <c r="AP64" s="224"/>
      <c r="AQ64" s="224"/>
      <c r="AR64" s="224"/>
      <c r="AS64" s="224"/>
      <c r="AT64" s="224"/>
      <c r="AU64" s="224"/>
      <c r="AV64" s="224"/>
      <c r="AW64" s="224"/>
      <c r="AX64" s="224"/>
      <c r="AY64" s="224"/>
      <c r="AZ64" s="224"/>
      <c r="BA64" s="224"/>
      <c r="BB64" s="224"/>
      <c r="BC64" s="224"/>
      <c r="BD64" s="224"/>
      <c r="BE64" s="224"/>
      <c r="BF64" s="224"/>
      <c r="BG64" s="224"/>
      <c r="BH64" s="224"/>
      <c r="BI64" s="224"/>
      <c r="BJ64" s="224"/>
      <c r="BK64" s="224"/>
      <c r="BL64" s="224"/>
      <c r="BM64" s="224"/>
      <c r="BN64" s="224"/>
      <c r="BO64" s="224"/>
      <c r="BP64" s="224"/>
      <c r="BQ64" s="221">
        <v>58</v>
      </c>
      <c r="BR64" s="222"/>
      <c r="BS64" s="760"/>
      <c r="BT64" s="761"/>
      <c r="BU64" s="761"/>
      <c r="BV64" s="761"/>
      <c r="BW64" s="761"/>
      <c r="BX64" s="761"/>
      <c r="BY64" s="761"/>
      <c r="BZ64" s="761"/>
      <c r="CA64" s="761"/>
      <c r="CB64" s="761"/>
      <c r="CC64" s="761"/>
      <c r="CD64" s="761"/>
      <c r="CE64" s="761"/>
      <c r="CF64" s="761"/>
      <c r="CG64" s="762"/>
      <c r="CH64" s="763"/>
      <c r="CI64" s="764"/>
      <c r="CJ64" s="764"/>
      <c r="CK64" s="764"/>
      <c r="CL64" s="765"/>
      <c r="CM64" s="763"/>
      <c r="CN64" s="764"/>
      <c r="CO64" s="764"/>
      <c r="CP64" s="764"/>
      <c r="CQ64" s="765"/>
      <c r="CR64" s="763"/>
      <c r="CS64" s="764"/>
      <c r="CT64" s="764"/>
      <c r="CU64" s="764"/>
      <c r="CV64" s="765"/>
      <c r="CW64" s="763"/>
      <c r="CX64" s="764"/>
      <c r="CY64" s="764"/>
      <c r="CZ64" s="764"/>
      <c r="DA64" s="765"/>
      <c r="DB64" s="763"/>
      <c r="DC64" s="764"/>
      <c r="DD64" s="764"/>
      <c r="DE64" s="764"/>
      <c r="DF64" s="765"/>
      <c r="DG64" s="763"/>
      <c r="DH64" s="764"/>
      <c r="DI64" s="764"/>
      <c r="DJ64" s="764"/>
      <c r="DK64" s="765"/>
      <c r="DL64" s="763"/>
      <c r="DM64" s="764"/>
      <c r="DN64" s="764"/>
      <c r="DO64" s="764"/>
      <c r="DP64" s="765"/>
      <c r="DQ64" s="763"/>
      <c r="DR64" s="764"/>
      <c r="DS64" s="764"/>
      <c r="DT64" s="764"/>
      <c r="DU64" s="765"/>
      <c r="DV64" s="760"/>
      <c r="DW64" s="761"/>
      <c r="DX64" s="761"/>
      <c r="DY64" s="761"/>
      <c r="DZ64" s="766"/>
      <c r="EA64" s="212"/>
    </row>
    <row r="65" spans="1:131" ht="26.25" customHeight="1" thickBot="1" x14ac:dyDescent="0.25">
      <c r="A65" s="214" t="s">
        <v>328</v>
      </c>
      <c r="B65" s="214"/>
      <c r="C65" s="214"/>
      <c r="D65" s="214"/>
      <c r="E65" s="214"/>
      <c r="F65" s="214"/>
      <c r="G65" s="214"/>
      <c r="H65" s="214"/>
      <c r="I65" s="214"/>
      <c r="J65" s="214"/>
      <c r="K65" s="214"/>
      <c r="L65" s="214"/>
      <c r="M65" s="214"/>
      <c r="N65" s="214"/>
      <c r="O65" s="214"/>
      <c r="P65" s="214"/>
      <c r="Q65" s="214"/>
      <c r="R65" s="214"/>
      <c r="S65" s="214"/>
      <c r="T65" s="214"/>
      <c r="U65" s="214"/>
      <c r="V65" s="214"/>
      <c r="W65" s="214"/>
      <c r="X65" s="214"/>
      <c r="Y65" s="214"/>
      <c r="Z65" s="214"/>
      <c r="AA65" s="214"/>
      <c r="AB65" s="214"/>
      <c r="AC65" s="214"/>
      <c r="AD65" s="214"/>
      <c r="AE65" s="214"/>
      <c r="AF65" s="214"/>
      <c r="AG65" s="214"/>
      <c r="AH65" s="214"/>
      <c r="AI65" s="214"/>
      <c r="AJ65" s="214"/>
      <c r="AK65" s="214"/>
      <c r="AL65" s="214"/>
      <c r="AM65" s="214"/>
      <c r="AN65" s="214"/>
      <c r="AO65" s="214"/>
      <c r="AP65" s="214"/>
      <c r="AQ65" s="214"/>
      <c r="AR65" s="214"/>
      <c r="AS65" s="214"/>
      <c r="AT65" s="214"/>
      <c r="AU65" s="214"/>
      <c r="AV65" s="214"/>
      <c r="AW65" s="214"/>
      <c r="AX65" s="214"/>
      <c r="AY65" s="214"/>
      <c r="AZ65" s="214"/>
      <c r="BA65" s="214"/>
      <c r="BB65" s="214"/>
      <c r="BC65" s="214"/>
      <c r="BD65" s="214"/>
      <c r="BE65" s="224"/>
      <c r="BF65" s="224"/>
      <c r="BG65" s="224"/>
      <c r="BH65" s="224"/>
      <c r="BI65" s="224"/>
      <c r="BJ65" s="224"/>
      <c r="BK65" s="224"/>
      <c r="BL65" s="224"/>
      <c r="BM65" s="224"/>
      <c r="BN65" s="224"/>
      <c r="BO65" s="224"/>
      <c r="BP65" s="224"/>
      <c r="BQ65" s="221">
        <v>59</v>
      </c>
      <c r="BR65" s="222"/>
      <c r="BS65" s="760"/>
      <c r="BT65" s="761"/>
      <c r="BU65" s="761"/>
      <c r="BV65" s="761"/>
      <c r="BW65" s="761"/>
      <c r="BX65" s="761"/>
      <c r="BY65" s="761"/>
      <c r="BZ65" s="761"/>
      <c r="CA65" s="761"/>
      <c r="CB65" s="761"/>
      <c r="CC65" s="761"/>
      <c r="CD65" s="761"/>
      <c r="CE65" s="761"/>
      <c r="CF65" s="761"/>
      <c r="CG65" s="762"/>
      <c r="CH65" s="763"/>
      <c r="CI65" s="764"/>
      <c r="CJ65" s="764"/>
      <c r="CK65" s="764"/>
      <c r="CL65" s="765"/>
      <c r="CM65" s="763"/>
      <c r="CN65" s="764"/>
      <c r="CO65" s="764"/>
      <c r="CP65" s="764"/>
      <c r="CQ65" s="765"/>
      <c r="CR65" s="763"/>
      <c r="CS65" s="764"/>
      <c r="CT65" s="764"/>
      <c r="CU65" s="764"/>
      <c r="CV65" s="765"/>
      <c r="CW65" s="763"/>
      <c r="CX65" s="764"/>
      <c r="CY65" s="764"/>
      <c r="CZ65" s="764"/>
      <c r="DA65" s="765"/>
      <c r="DB65" s="763"/>
      <c r="DC65" s="764"/>
      <c r="DD65" s="764"/>
      <c r="DE65" s="764"/>
      <c r="DF65" s="765"/>
      <c r="DG65" s="763"/>
      <c r="DH65" s="764"/>
      <c r="DI65" s="764"/>
      <c r="DJ65" s="764"/>
      <c r="DK65" s="765"/>
      <c r="DL65" s="763"/>
      <c r="DM65" s="764"/>
      <c r="DN65" s="764"/>
      <c r="DO65" s="764"/>
      <c r="DP65" s="765"/>
      <c r="DQ65" s="763"/>
      <c r="DR65" s="764"/>
      <c r="DS65" s="764"/>
      <c r="DT65" s="764"/>
      <c r="DU65" s="765"/>
      <c r="DV65" s="760"/>
      <c r="DW65" s="761"/>
      <c r="DX65" s="761"/>
      <c r="DY65" s="761"/>
      <c r="DZ65" s="766"/>
      <c r="EA65" s="212"/>
    </row>
    <row r="66" spans="1:131" ht="26.25" customHeight="1" x14ac:dyDescent="0.2">
      <c r="A66" s="714" t="s">
        <v>329</v>
      </c>
      <c r="B66" s="715"/>
      <c r="C66" s="715"/>
      <c r="D66" s="715"/>
      <c r="E66" s="715"/>
      <c r="F66" s="715"/>
      <c r="G66" s="715"/>
      <c r="H66" s="715"/>
      <c r="I66" s="715"/>
      <c r="J66" s="715"/>
      <c r="K66" s="715"/>
      <c r="L66" s="715"/>
      <c r="M66" s="715"/>
      <c r="N66" s="715"/>
      <c r="O66" s="715"/>
      <c r="P66" s="716"/>
      <c r="Q66" s="720" t="s">
        <v>308</v>
      </c>
      <c r="R66" s="721"/>
      <c r="S66" s="721"/>
      <c r="T66" s="721"/>
      <c r="U66" s="722"/>
      <c r="V66" s="720" t="s">
        <v>309</v>
      </c>
      <c r="W66" s="721"/>
      <c r="X66" s="721"/>
      <c r="Y66" s="721"/>
      <c r="Z66" s="722"/>
      <c r="AA66" s="720" t="s">
        <v>310</v>
      </c>
      <c r="AB66" s="721"/>
      <c r="AC66" s="721"/>
      <c r="AD66" s="721"/>
      <c r="AE66" s="722"/>
      <c r="AF66" s="841" t="s">
        <v>311</v>
      </c>
      <c r="AG66" s="802"/>
      <c r="AH66" s="802"/>
      <c r="AI66" s="802"/>
      <c r="AJ66" s="842"/>
      <c r="AK66" s="720" t="s">
        <v>312</v>
      </c>
      <c r="AL66" s="715"/>
      <c r="AM66" s="715"/>
      <c r="AN66" s="715"/>
      <c r="AO66" s="716"/>
      <c r="AP66" s="720" t="s">
        <v>313</v>
      </c>
      <c r="AQ66" s="721"/>
      <c r="AR66" s="721"/>
      <c r="AS66" s="721"/>
      <c r="AT66" s="722"/>
      <c r="AU66" s="720" t="s">
        <v>330</v>
      </c>
      <c r="AV66" s="721"/>
      <c r="AW66" s="721"/>
      <c r="AX66" s="721"/>
      <c r="AY66" s="722"/>
      <c r="AZ66" s="720" t="s">
        <v>291</v>
      </c>
      <c r="BA66" s="721"/>
      <c r="BB66" s="721"/>
      <c r="BC66" s="721"/>
      <c r="BD66" s="727"/>
      <c r="BE66" s="224"/>
      <c r="BF66" s="224"/>
      <c r="BG66" s="224"/>
      <c r="BH66" s="224"/>
      <c r="BI66" s="224"/>
      <c r="BJ66" s="224"/>
      <c r="BK66" s="224"/>
      <c r="BL66" s="224"/>
      <c r="BM66" s="224"/>
      <c r="BN66" s="224"/>
      <c r="BO66" s="224"/>
      <c r="BP66" s="224"/>
      <c r="BQ66" s="221">
        <v>60</v>
      </c>
      <c r="BR66" s="226"/>
      <c r="BS66" s="846"/>
      <c r="BT66" s="847"/>
      <c r="BU66" s="847"/>
      <c r="BV66" s="847"/>
      <c r="BW66" s="847"/>
      <c r="BX66" s="847"/>
      <c r="BY66" s="847"/>
      <c r="BZ66" s="847"/>
      <c r="CA66" s="847"/>
      <c r="CB66" s="847"/>
      <c r="CC66" s="847"/>
      <c r="CD66" s="847"/>
      <c r="CE66" s="847"/>
      <c r="CF66" s="847"/>
      <c r="CG66" s="852"/>
      <c r="CH66" s="849"/>
      <c r="CI66" s="850"/>
      <c r="CJ66" s="850"/>
      <c r="CK66" s="850"/>
      <c r="CL66" s="851"/>
      <c r="CM66" s="849"/>
      <c r="CN66" s="850"/>
      <c r="CO66" s="850"/>
      <c r="CP66" s="850"/>
      <c r="CQ66" s="851"/>
      <c r="CR66" s="849"/>
      <c r="CS66" s="850"/>
      <c r="CT66" s="850"/>
      <c r="CU66" s="850"/>
      <c r="CV66" s="851"/>
      <c r="CW66" s="849"/>
      <c r="CX66" s="850"/>
      <c r="CY66" s="850"/>
      <c r="CZ66" s="850"/>
      <c r="DA66" s="851"/>
      <c r="DB66" s="849"/>
      <c r="DC66" s="850"/>
      <c r="DD66" s="850"/>
      <c r="DE66" s="850"/>
      <c r="DF66" s="851"/>
      <c r="DG66" s="849"/>
      <c r="DH66" s="850"/>
      <c r="DI66" s="850"/>
      <c r="DJ66" s="850"/>
      <c r="DK66" s="851"/>
      <c r="DL66" s="849"/>
      <c r="DM66" s="850"/>
      <c r="DN66" s="850"/>
      <c r="DO66" s="850"/>
      <c r="DP66" s="851"/>
      <c r="DQ66" s="849"/>
      <c r="DR66" s="850"/>
      <c r="DS66" s="850"/>
      <c r="DT66" s="850"/>
      <c r="DU66" s="851"/>
      <c r="DV66" s="846"/>
      <c r="DW66" s="847"/>
      <c r="DX66" s="847"/>
      <c r="DY66" s="847"/>
      <c r="DZ66" s="848"/>
      <c r="EA66" s="212"/>
    </row>
    <row r="67" spans="1:131" ht="26.25" customHeight="1" thickBot="1" x14ac:dyDescent="0.25">
      <c r="A67" s="717"/>
      <c r="B67" s="718"/>
      <c r="C67" s="718"/>
      <c r="D67" s="718"/>
      <c r="E67" s="718"/>
      <c r="F67" s="718"/>
      <c r="G67" s="718"/>
      <c r="H67" s="718"/>
      <c r="I67" s="718"/>
      <c r="J67" s="718"/>
      <c r="K67" s="718"/>
      <c r="L67" s="718"/>
      <c r="M67" s="718"/>
      <c r="N67" s="718"/>
      <c r="O67" s="718"/>
      <c r="P67" s="719"/>
      <c r="Q67" s="723"/>
      <c r="R67" s="724"/>
      <c r="S67" s="724"/>
      <c r="T67" s="724"/>
      <c r="U67" s="725"/>
      <c r="V67" s="723"/>
      <c r="W67" s="724"/>
      <c r="X67" s="724"/>
      <c r="Y67" s="724"/>
      <c r="Z67" s="725"/>
      <c r="AA67" s="723"/>
      <c r="AB67" s="724"/>
      <c r="AC67" s="724"/>
      <c r="AD67" s="724"/>
      <c r="AE67" s="725"/>
      <c r="AF67" s="843"/>
      <c r="AG67" s="805"/>
      <c r="AH67" s="805"/>
      <c r="AI67" s="805"/>
      <c r="AJ67" s="844"/>
      <c r="AK67" s="845"/>
      <c r="AL67" s="718"/>
      <c r="AM67" s="718"/>
      <c r="AN67" s="718"/>
      <c r="AO67" s="719"/>
      <c r="AP67" s="723"/>
      <c r="AQ67" s="724"/>
      <c r="AR67" s="724"/>
      <c r="AS67" s="724"/>
      <c r="AT67" s="725"/>
      <c r="AU67" s="723"/>
      <c r="AV67" s="724"/>
      <c r="AW67" s="724"/>
      <c r="AX67" s="724"/>
      <c r="AY67" s="725"/>
      <c r="AZ67" s="723"/>
      <c r="BA67" s="724"/>
      <c r="BB67" s="724"/>
      <c r="BC67" s="724"/>
      <c r="BD67" s="729"/>
      <c r="BE67" s="224"/>
      <c r="BF67" s="224"/>
      <c r="BG67" s="224"/>
      <c r="BH67" s="224"/>
      <c r="BI67" s="224"/>
      <c r="BJ67" s="224"/>
      <c r="BK67" s="224"/>
      <c r="BL67" s="224"/>
      <c r="BM67" s="224"/>
      <c r="BN67" s="224"/>
      <c r="BO67" s="224"/>
      <c r="BP67" s="224"/>
      <c r="BQ67" s="221">
        <v>61</v>
      </c>
      <c r="BR67" s="226"/>
      <c r="BS67" s="846"/>
      <c r="BT67" s="847"/>
      <c r="BU67" s="847"/>
      <c r="BV67" s="847"/>
      <c r="BW67" s="847"/>
      <c r="BX67" s="847"/>
      <c r="BY67" s="847"/>
      <c r="BZ67" s="847"/>
      <c r="CA67" s="847"/>
      <c r="CB67" s="847"/>
      <c r="CC67" s="847"/>
      <c r="CD67" s="847"/>
      <c r="CE67" s="847"/>
      <c r="CF67" s="847"/>
      <c r="CG67" s="852"/>
      <c r="CH67" s="849"/>
      <c r="CI67" s="850"/>
      <c r="CJ67" s="850"/>
      <c r="CK67" s="850"/>
      <c r="CL67" s="851"/>
      <c r="CM67" s="849"/>
      <c r="CN67" s="850"/>
      <c r="CO67" s="850"/>
      <c r="CP67" s="850"/>
      <c r="CQ67" s="851"/>
      <c r="CR67" s="849"/>
      <c r="CS67" s="850"/>
      <c r="CT67" s="850"/>
      <c r="CU67" s="850"/>
      <c r="CV67" s="851"/>
      <c r="CW67" s="849"/>
      <c r="CX67" s="850"/>
      <c r="CY67" s="850"/>
      <c r="CZ67" s="850"/>
      <c r="DA67" s="851"/>
      <c r="DB67" s="849"/>
      <c r="DC67" s="850"/>
      <c r="DD67" s="850"/>
      <c r="DE67" s="850"/>
      <c r="DF67" s="851"/>
      <c r="DG67" s="849"/>
      <c r="DH67" s="850"/>
      <c r="DI67" s="850"/>
      <c r="DJ67" s="850"/>
      <c r="DK67" s="851"/>
      <c r="DL67" s="849"/>
      <c r="DM67" s="850"/>
      <c r="DN67" s="850"/>
      <c r="DO67" s="850"/>
      <c r="DP67" s="851"/>
      <c r="DQ67" s="849"/>
      <c r="DR67" s="850"/>
      <c r="DS67" s="850"/>
      <c r="DT67" s="850"/>
      <c r="DU67" s="851"/>
      <c r="DV67" s="846"/>
      <c r="DW67" s="847"/>
      <c r="DX67" s="847"/>
      <c r="DY67" s="847"/>
      <c r="DZ67" s="848"/>
      <c r="EA67" s="212"/>
    </row>
    <row r="68" spans="1:131" ht="26.25" customHeight="1" thickTop="1" x14ac:dyDescent="0.2">
      <c r="A68" s="219">
        <v>1</v>
      </c>
      <c r="B68" s="856" t="s">
        <v>567</v>
      </c>
      <c r="C68" s="857"/>
      <c r="D68" s="857"/>
      <c r="E68" s="857"/>
      <c r="F68" s="857"/>
      <c r="G68" s="857"/>
      <c r="H68" s="857"/>
      <c r="I68" s="857"/>
      <c r="J68" s="857"/>
      <c r="K68" s="857"/>
      <c r="L68" s="857"/>
      <c r="M68" s="857"/>
      <c r="N68" s="857"/>
      <c r="O68" s="857"/>
      <c r="P68" s="858"/>
      <c r="Q68" s="859">
        <v>24</v>
      </c>
      <c r="R68" s="853"/>
      <c r="S68" s="853"/>
      <c r="T68" s="853"/>
      <c r="U68" s="853"/>
      <c r="V68" s="853">
        <v>23</v>
      </c>
      <c r="W68" s="853"/>
      <c r="X68" s="853"/>
      <c r="Y68" s="853"/>
      <c r="Z68" s="853"/>
      <c r="AA68" s="853">
        <v>1</v>
      </c>
      <c r="AB68" s="853"/>
      <c r="AC68" s="853"/>
      <c r="AD68" s="853"/>
      <c r="AE68" s="853"/>
      <c r="AF68" s="853">
        <v>1</v>
      </c>
      <c r="AG68" s="853"/>
      <c r="AH68" s="853"/>
      <c r="AI68" s="853"/>
      <c r="AJ68" s="853"/>
      <c r="AK68" s="853" t="s">
        <v>566</v>
      </c>
      <c r="AL68" s="853"/>
      <c r="AM68" s="853"/>
      <c r="AN68" s="853"/>
      <c r="AO68" s="853"/>
      <c r="AP68" s="853" t="s">
        <v>566</v>
      </c>
      <c r="AQ68" s="853"/>
      <c r="AR68" s="853"/>
      <c r="AS68" s="853"/>
      <c r="AT68" s="853"/>
      <c r="AU68" s="853" t="s">
        <v>566</v>
      </c>
      <c r="AV68" s="853"/>
      <c r="AW68" s="853"/>
      <c r="AX68" s="853"/>
      <c r="AY68" s="853"/>
      <c r="AZ68" s="854"/>
      <c r="BA68" s="854"/>
      <c r="BB68" s="854"/>
      <c r="BC68" s="854"/>
      <c r="BD68" s="855"/>
      <c r="BE68" s="224"/>
      <c r="BF68" s="224"/>
      <c r="BG68" s="224"/>
      <c r="BH68" s="224"/>
      <c r="BI68" s="224"/>
      <c r="BJ68" s="224"/>
      <c r="BK68" s="224"/>
      <c r="BL68" s="224"/>
      <c r="BM68" s="224"/>
      <c r="BN68" s="224"/>
      <c r="BO68" s="224"/>
      <c r="BP68" s="224"/>
      <c r="BQ68" s="221">
        <v>62</v>
      </c>
      <c r="BR68" s="226"/>
      <c r="BS68" s="846"/>
      <c r="BT68" s="847"/>
      <c r="BU68" s="847"/>
      <c r="BV68" s="847"/>
      <c r="BW68" s="847"/>
      <c r="BX68" s="847"/>
      <c r="BY68" s="847"/>
      <c r="BZ68" s="847"/>
      <c r="CA68" s="847"/>
      <c r="CB68" s="847"/>
      <c r="CC68" s="847"/>
      <c r="CD68" s="847"/>
      <c r="CE68" s="847"/>
      <c r="CF68" s="847"/>
      <c r="CG68" s="852"/>
      <c r="CH68" s="849"/>
      <c r="CI68" s="850"/>
      <c r="CJ68" s="850"/>
      <c r="CK68" s="850"/>
      <c r="CL68" s="851"/>
      <c r="CM68" s="849"/>
      <c r="CN68" s="850"/>
      <c r="CO68" s="850"/>
      <c r="CP68" s="850"/>
      <c r="CQ68" s="851"/>
      <c r="CR68" s="849"/>
      <c r="CS68" s="850"/>
      <c r="CT68" s="850"/>
      <c r="CU68" s="850"/>
      <c r="CV68" s="851"/>
      <c r="CW68" s="849"/>
      <c r="CX68" s="850"/>
      <c r="CY68" s="850"/>
      <c r="CZ68" s="850"/>
      <c r="DA68" s="851"/>
      <c r="DB68" s="849"/>
      <c r="DC68" s="850"/>
      <c r="DD68" s="850"/>
      <c r="DE68" s="850"/>
      <c r="DF68" s="851"/>
      <c r="DG68" s="849"/>
      <c r="DH68" s="850"/>
      <c r="DI68" s="850"/>
      <c r="DJ68" s="850"/>
      <c r="DK68" s="851"/>
      <c r="DL68" s="849"/>
      <c r="DM68" s="850"/>
      <c r="DN68" s="850"/>
      <c r="DO68" s="850"/>
      <c r="DP68" s="851"/>
      <c r="DQ68" s="849"/>
      <c r="DR68" s="850"/>
      <c r="DS68" s="850"/>
      <c r="DT68" s="850"/>
      <c r="DU68" s="851"/>
      <c r="DV68" s="846"/>
      <c r="DW68" s="847"/>
      <c r="DX68" s="847"/>
      <c r="DY68" s="847"/>
      <c r="DZ68" s="848"/>
      <c r="EA68" s="212"/>
    </row>
    <row r="69" spans="1:131" ht="26.25" customHeight="1" x14ac:dyDescent="0.2">
      <c r="A69" s="221">
        <v>2</v>
      </c>
      <c r="B69" s="860" t="s">
        <v>568</v>
      </c>
      <c r="C69" s="861"/>
      <c r="D69" s="861"/>
      <c r="E69" s="861"/>
      <c r="F69" s="861"/>
      <c r="G69" s="861"/>
      <c r="H69" s="861"/>
      <c r="I69" s="861"/>
      <c r="J69" s="861"/>
      <c r="K69" s="861"/>
      <c r="L69" s="861"/>
      <c r="M69" s="861"/>
      <c r="N69" s="861"/>
      <c r="O69" s="861"/>
      <c r="P69" s="862"/>
      <c r="Q69" s="863">
        <v>1108</v>
      </c>
      <c r="R69" s="817"/>
      <c r="S69" s="817"/>
      <c r="T69" s="817"/>
      <c r="U69" s="817"/>
      <c r="V69" s="817">
        <v>1054</v>
      </c>
      <c r="W69" s="817"/>
      <c r="X69" s="817"/>
      <c r="Y69" s="817"/>
      <c r="Z69" s="817"/>
      <c r="AA69" s="817">
        <v>55</v>
      </c>
      <c r="AB69" s="817"/>
      <c r="AC69" s="817"/>
      <c r="AD69" s="817"/>
      <c r="AE69" s="817"/>
      <c r="AF69" s="817">
        <v>55</v>
      </c>
      <c r="AG69" s="817"/>
      <c r="AH69" s="817"/>
      <c r="AI69" s="817"/>
      <c r="AJ69" s="817"/>
      <c r="AK69" s="817" t="s">
        <v>566</v>
      </c>
      <c r="AL69" s="817"/>
      <c r="AM69" s="817"/>
      <c r="AN69" s="817"/>
      <c r="AO69" s="817"/>
      <c r="AP69" s="817" t="s">
        <v>566</v>
      </c>
      <c r="AQ69" s="817"/>
      <c r="AR69" s="817"/>
      <c r="AS69" s="817"/>
      <c r="AT69" s="817"/>
      <c r="AU69" s="817" t="s">
        <v>566</v>
      </c>
      <c r="AV69" s="817"/>
      <c r="AW69" s="817"/>
      <c r="AX69" s="817"/>
      <c r="AY69" s="817"/>
      <c r="AZ69" s="819"/>
      <c r="BA69" s="819"/>
      <c r="BB69" s="819"/>
      <c r="BC69" s="819"/>
      <c r="BD69" s="820"/>
      <c r="BE69" s="224"/>
      <c r="BF69" s="224"/>
      <c r="BG69" s="224"/>
      <c r="BH69" s="224"/>
      <c r="BI69" s="224"/>
      <c r="BJ69" s="224"/>
      <c r="BK69" s="224"/>
      <c r="BL69" s="224"/>
      <c r="BM69" s="224"/>
      <c r="BN69" s="224"/>
      <c r="BO69" s="224"/>
      <c r="BP69" s="224"/>
      <c r="BQ69" s="221">
        <v>63</v>
      </c>
      <c r="BR69" s="226"/>
      <c r="BS69" s="846"/>
      <c r="BT69" s="847"/>
      <c r="BU69" s="847"/>
      <c r="BV69" s="847"/>
      <c r="BW69" s="847"/>
      <c r="BX69" s="847"/>
      <c r="BY69" s="847"/>
      <c r="BZ69" s="847"/>
      <c r="CA69" s="847"/>
      <c r="CB69" s="847"/>
      <c r="CC69" s="847"/>
      <c r="CD69" s="847"/>
      <c r="CE69" s="847"/>
      <c r="CF69" s="847"/>
      <c r="CG69" s="852"/>
      <c r="CH69" s="849"/>
      <c r="CI69" s="850"/>
      <c r="CJ69" s="850"/>
      <c r="CK69" s="850"/>
      <c r="CL69" s="851"/>
      <c r="CM69" s="849"/>
      <c r="CN69" s="850"/>
      <c r="CO69" s="850"/>
      <c r="CP69" s="850"/>
      <c r="CQ69" s="851"/>
      <c r="CR69" s="849"/>
      <c r="CS69" s="850"/>
      <c r="CT69" s="850"/>
      <c r="CU69" s="850"/>
      <c r="CV69" s="851"/>
      <c r="CW69" s="849"/>
      <c r="CX69" s="850"/>
      <c r="CY69" s="850"/>
      <c r="CZ69" s="850"/>
      <c r="DA69" s="851"/>
      <c r="DB69" s="849"/>
      <c r="DC69" s="850"/>
      <c r="DD69" s="850"/>
      <c r="DE69" s="850"/>
      <c r="DF69" s="851"/>
      <c r="DG69" s="849"/>
      <c r="DH69" s="850"/>
      <c r="DI69" s="850"/>
      <c r="DJ69" s="850"/>
      <c r="DK69" s="851"/>
      <c r="DL69" s="849"/>
      <c r="DM69" s="850"/>
      <c r="DN69" s="850"/>
      <c r="DO69" s="850"/>
      <c r="DP69" s="851"/>
      <c r="DQ69" s="849"/>
      <c r="DR69" s="850"/>
      <c r="DS69" s="850"/>
      <c r="DT69" s="850"/>
      <c r="DU69" s="851"/>
      <c r="DV69" s="846"/>
      <c r="DW69" s="847"/>
      <c r="DX69" s="847"/>
      <c r="DY69" s="847"/>
      <c r="DZ69" s="848"/>
      <c r="EA69" s="212"/>
    </row>
    <row r="70" spans="1:131" ht="26.25" customHeight="1" x14ac:dyDescent="0.2">
      <c r="A70" s="221">
        <v>3</v>
      </c>
      <c r="B70" s="860" t="s">
        <v>584</v>
      </c>
      <c r="C70" s="861"/>
      <c r="D70" s="861"/>
      <c r="E70" s="861"/>
      <c r="F70" s="861"/>
      <c r="G70" s="861"/>
      <c r="H70" s="861"/>
      <c r="I70" s="861"/>
      <c r="J70" s="861"/>
      <c r="K70" s="861"/>
      <c r="L70" s="861"/>
      <c r="M70" s="861"/>
      <c r="N70" s="861"/>
      <c r="O70" s="861"/>
      <c r="P70" s="862"/>
      <c r="Q70" s="863">
        <v>93</v>
      </c>
      <c r="R70" s="817"/>
      <c r="S70" s="817"/>
      <c r="T70" s="817"/>
      <c r="U70" s="817"/>
      <c r="V70" s="817">
        <v>91</v>
      </c>
      <c r="W70" s="817"/>
      <c r="X70" s="817"/>
      <c r="Y70" s="817"/>
      <c r="Z70" s="817"/>
      <c r="AA70" s="817">
        <v>2</v>
      </c>
      <c r="AB70" s="817"/>
      <c r="AC70" s="817"/>
      <c r="AD70" s="817"/>
      <c r="AE70" s="817"/>
      <c r="AF70" s="817">
        <v>2</v>
      </c>
      <c r="AG70" s="817"/>
      <c r="AH70" s="817"/>
      <c r="AI70" s="817"/>
      <c r="AJ70" s="817"/>
      <c r="AK70" s="817" t="s">
        <v>566</v>
      </c>
      <c r="AL70" s="817"/>
      <c r="AM70" s="817"/>
      <c r="AN70" s="817"/>
      <c r="AO70" s="817"/>
      <c r="AP70" s="817" t="s">
        <v>566</v>
      </c>
      <c r="AQ70" s="817"/>
      <c r="AR70" s="817"/>
      <c r="AS70" s="817"/>
      <c r="AT70" s="817"/>
      <c r="AU70" s="817" t="s">
        <v>566</v>
      </c>
      <c r="AV70" s="817"/>
      <c r="AW70" s="817"/>
      <c r="AX70" s="817"/>
      <c r="AY70" s="817"/>
      <c r="AZ70" s="819"/>
      <c r="BA70" s="819"/>
      <c r="BB70" s="819"/>
      <c r="BC70" s="819"/>
      <c r="BD70" s="820"/>
      <c r="BE70" s="224"/>
      <c r="BF70" s="224"/>
      <c r="BG70" s="224"/>
      <c r="BH70" s="224"/>
      <c r="BI70" s="224"/>
      <c r="BJ70" s="224"/>
      <c r="BK70" s="224"/>
      <c r="BL70" s="224"/>
      <c r="BM70" s="224"/>
      <c r="BN70" s="224"/>
      <c r="BO70" s="224"/>
      <c r="BP70" s="224"/>
      <c r="BQ70" s="221">
        <v>64</v>
      </c>
      <c r="BR70" s="226"/>
      <c r="BS70" s="846"/>
      <c r="BT70" s="847"/>
      <c r="BU70" s="847"/>
      <c r="BV70" s="847"/>
      <c r="BW70" s="847"/>
      <c r="BX70" s="847"/>
      <c r="BY70" s="847"/>
      <c r="BZ70" s="847"/>
      <c r="CA70" s="847"/>
      <c r="CB70" s="847"/>
      <c r="CC70" s="847"/>
      <c r="CD70" s="847"/>
      <c r="CE70" s="847"/>
      <c r="CF70" s="847"/>
      <c r="CG70" s="852"/>
      <c r="CH70" s="849"/>
      <c r="CI70" s="850"/>
      <c r="CJ70" s="850"/>
      <c r="CK70" s="850"/>
      <c r="CL70" s="851"/>
      <c r="CM70" s="849"/>
      <c r="CN70" s="850"/>
      <c r="CO70" s="850"/>
      <c r="CP70" s="850"/>
      <c r="CQ70" s="851"/>
      <c r="CR70" s="849"/>
      <c r="CS70" s="850"/>
      <c r="CT70" s="850"/>
      <c r="CU70" s="850"/>
      <c r="CV70" s="851"/>
      <c r="CW70" s="849"/>
      <c r="CX70" s="850"/>
      <c r="CY70" s="850"/>
      <c r="CZ70" s="850"/>
      <c r="DA70" s="851"/>
      <c r="DB70" s="849"/>
      <c r="DC70" s="850"/>
      <c r="DD70" s="850"/>
      <c r="DE70" s="850"/>
      <c r="DF70" s="851"/>
      <c r="DG70" s="849"/>
      <c r="DH70" s="850"/>
      <c r="DI70" s="850"/>
      <c r="DJ70" s="850"/>
      <c r="DK70" s="851"/>
      <c r="DL70" s="849"/>
      <c r="DM70" s="850"/>
      <c r="DN70" s="850"/>
      <c r="DO70" s="850"/>
      <c r="DP70" s="851"/>
      <c r="DQ70" s="849"/>
      <c r="DR70" s="850"/>
      <c r="DS70" s="850"/>
      <c r="DT70" s="850"/>
      <c r="DU70" s="851"/>
      <c r="DV70" s="846"/>
      <c r="DW70" s="847"/>
      <c r="DX70" s="847"/>
      <c r="DY70" s="847"/>
      <c r="DZ70" s="848"/>
      <c r="EA70" s="212"/>
    </row>
    <row r="71" spans="1:131" ht="26.25" customHeight="1" x14ac:dyDescent="0.2">
      <c r="A71" s="221">
        <v>4</v>
      </c>
      <c r="B71" s="860" t="s">
        <v>569</v>
      </c>
      <c r="C71" s="861"/>
      <c r="D71" s="861"/>
      <c r="E71" s="861"/>
      <c r="F71" s="861"/>
      <c r="G71" s="861"/>
      <c r="H71" s="861"/>
      <c r="I71" s="861"/>
      <c r="J71" s="861"/>
      <c r="K71" s="861"/>
      <c r="L71" s="861"/>
      <c r="M71" s="861"/>
      <c r="N71" s="861"/>
      <c r="O71" s="861"/>
      <c r="P71" s="862"/>
      <c r="Q71" s="863">
        <v>184</v>
      </c>
      <c r="R71" s="817"/>
      <c r="S71" s="817"/>
      <c r="T71" s="817"/>
      <c r="U71" s="817"/>
      <c r="V71" s="817">
        <v>172</v>
      </c>
      <c r="W71" s="817"/>
      <c r="X71" s="817"/>
      <c r="Y71" s="817"/>
      <c r="Z71" s="817"/>
      <c r="AA71" s="817">
        <v>12</v>
      </c>
      <c r="AB71" s="817"/>
      <c r="AC71" s="817"/>
      <c r="AD71" s="817"/>
      <c r="AE71" s="817"/>
      <c r="AF71" s="817">
        <v>12</v>
      </c>
      <c r="AG71" s="817"/>
      <c r="AH71" s="817"/>
      <c r="AI71" s="817"/>
      <c r="AJ71" s="817"/>
      <c r="AK71" s="817" t="s">
        <v>566</v>
      </c>
      <c r="AL71" s="817"/>
      <c r="AM71" s="817"/>
      <c r="AN71" s="817"/>
      <c r="AO71" s="817"/>
      <c r="AP71" s="817" t="s">
        <v>566</v>
      </c>
      <c r="AQ71" s="817"/>
      <c r="AR71" s="817"/>
      <c r="AS71" s="817"/>
      <c r="AT71" s="817"/>
      <c r="AU71" s="817" t="s">
        <v>566</v>
      </c>
      <c r="AV71" s="817"/>
      <c r="AW71" s="817"/>
      <c r="AX71" s="817"/>
      <c r="AY71" s="817"/>
      <c r="AZ71" s="819"/>
      <c r="BA71" s="819"/>
      <c r="BB71" s="819"/>
      <c r="BC71" s="819"/>
      <c r="BD71" s="820"/>
      <c r="BE71" s="224"/>
      <c r="BF71" s="224"/>
      <c r="BG71" s="224"/>
      <c r="BH71" s="224"/>
      <c r="BI71" s="224"/>
      <c r="BJ71" s="224"/>
      <c r="BK71" s="224"/>
      <c r="BL71" s="224"/>
      <c r="BM71" s="224"/>
      <c r="BN71" s="224"/>
      <c r="BO71" s="224"/>
      <c r="BP71" s="224"/>
      <c r="BQ71" s="221">
        <v>65</v>
      </c>
      <c r="BR71" s="226"/>
      <c r="BS71" s="846"/>
      <c r="BT71" s="847"/>
      <c r="BU71" s="847"/>
      <c r="BV71" s="847"/>
      <c r="BW71" s="847"/>
      <c r="BX71" s="847"/>
      <c r="BY71" s="847"/>
      <c r="BZ71" s="847"/>
      <c r="CA71" s="847"/>
      <c r="CB71" s="847"/>
      <c r="CC71" s="847"/>
      <c r="CD71" s="847"/>
      <c r="CE71" s="847"/>
      <c r="CF71" s="847"/>
      <c r="CG71" s="852"/>
      <c r="CH71" s="849"/>
      <c r="CI71" s="850"/>
      <c r="CJ71" s="850"/>
      <c r="CK71" s="850"/>
      <c r="CL71" s="851"/>
      <c r="CM71" s="849"/>
      <c r="CN71" s="850"/>
      <c r="CO71" s="850"/>
      <c r="CP71" s="850"/>
      <c r="CQ71" s="851"/>
      <c r="CR71" s="849"/>
      <c r="CS71" s="850"/>
      <c r="CT71" s="850"/>
      <c r="CU71" s="850"/>
      <c r="CV71" s="851"/>
      <c r="CW71" s="849"/>
      <c r="CX71" s="850"/>
      <c r="CY71" s="850"/>
      <c r="CZ71" s="850"/>
      <c r="DA71" s="851"/>
      <c r="DB71" s="849"/>
      <c r="DC71" s="850"/>
      <c r="DD71" s="850"/>
      <c r="DE71" s="850"/>
      <c r="DF71" s="851"/>
      <c r="DG71" s="849"/>
      <c r="DH71" s="850"/>
      <c r="DI71" s="850"/>
      <c r="DJ71" s="850"/>
      <c r="DK71" s="851"/>
      <c r="DL71" s="849"/>
      <c r="DM71" s="850"/>
      <c r="DN71" s="850"/>
      <c r="DO71" s="850"/>
      <c r="DP71" s="851"/>
      <c r="DQ71" s="849"/>
      <c r="DR71" s="850"/>
      <c r="DS71" s="850"/>
      <c r="DT71" s="850"/>
      <c r="DU71" s="851"/>
      <c r="DV71" s="846"/>
      <c r="DW71" s="847"/>
      <c r="DX71" s="847"/>
      <c r="DY71" s="847"/>
      <c r="DZ71" s="848"/>
      <c r="EA71" s="212"/>
    </row>
    <row r="72" spans="1:131" ht="26.25" customHeight="1" x14ac:dyDescent="0.2">
      <c r="A72" s="221">
        <v>5</v>
      </c>
      <c r="B72" s="860" t="s">
        <v>570</v>
      </c>
      <c r="C72" s="861"/>
      <c r="D72" s="861"/>
      <c r="E72" s="861"/>
      <c r="F72" s="861"/>
      <c r="G72" s="861"/>
      <c r="H72" s="861"/>
      <c r="I72" s="861"/>
      <c r="J72" s="861"/>
      <c r="K72" s="861"/>
      <c r="L72" s="861"/>
      <c r="M72" s="861"/>
      <c r="N72" s="861"/>
      <c r="O72" s="861"/>
      <c r="P72" s="862"/>
      <c r="Q72" s="863">
        <v>472</v>
      </c>
      <c r="R72" s="817"/>
      <c r="S72" s="817"/>
      <c r="T72" s="817"/>
      <c r="U72" s="817"/>
      <c r="V72" s="817">
        <v>472</v>
      </c>
      <c r="W72" s="817"/>
      <c r="X72" s="817"/>
      <c r="Y72" s="817"/>
      <c r="Z72" s="817"/>
      <c r="AA72" s="817">
        <v>0</v>
      </c>
      <c r="AB72" s="817"/>
      <c r="AC72" s="817"/>
      <c r="AD72" s="817"/>
      <c r="AE72" s="817"/>
      <c r="AF72" s="817">
        <v>0</v>
      </c>
      <c r="AG72" s="817"/>
      <c r="AH72" s="817"/>
      <c r="AI72" s="817"/>
      <c r="AJ72" s="817"/>
      <c r="AK72" s="817" t="s">
        <v>566</v>
      </c>
      <c r="AL72" s="817"/>
      <c r="AM72" s="817"/>
      <c r="AN72" s="817"/>
      <c r="AO72" s="817"/>
      <c r="AP72" s="817">
        <v>85</v>
      </c>
      <c r="AQ72" s="817"/>
      <c r="AR72" s="817"/>
      <c r="AS72" s="817"/>
      <c r="AT72" s="817"/>
      <c r="AU72" s="817" t="s">
        <v>566</v>
      </c>
      <c r="AV72" s="817"/>
      <c r="AW72" s="817"/>
      <c r="AX72" s="817"/>
      <c r="AY72" s="817"/>
      <c r="AZ72" s="819"/>
      <c r="BA72" s="819"/>
      <c r="BB72" s="819"/>
      <c r="BC72" s="819"/>
      <c r="BD72" s="820"/>
      <c r="BE72" s="224"/>
      <c r="BF72" s="224"/>
      <c r="BG72" s="224"/>
      <c r="BH72" s="224"/>
      <c r="BI72" s="224"/>
      <c r="BJ72" s="224"/>
      <c r="BK72" s="224"/>
      <c r="BL72" s="224"/>
      <c r="BM72" s="224"/>
      <c r="BN72" s="224"/>
      <c r="BO72" s="224"/>
      <c r="BP72" s="224"/>
      <c r="BQ72" s="221">
        <v>66</v>
      </c>
      <c r="BR72" s="226"/>
      <c r="BS72" s="846"/>
      <c r="BT72" s="847"/>
      <c r="BU72" s="847"/>
      <c r="BV72" s="847"/>
      <c r="BW72" s="847"/>
      <c r="BX72" s="847"/>
      <c r="BY72" s="847"/>
      <c r="BZ72" s="847"/>
      <c r="CA72" s="847"/>
      <c r="CB72" s="847"/>
      <c r="CC72" s="847"/>
      <c r="CD72" s="847"/>
      <c r="CE72" s="847"/>
      <c r="CF72" s="847"/>
      <c r="CG72" s="852"/>
      <c r="CH72" s="849"/>
      <c r="CI72" s="850"/>
      <c r="CJ72" s="850"/>
      <c r="CK72" s="850"/>
      <c r="CL72" s="851"/>
      <c r="CM72" s="849"/>
      <c r="CN72" s="850"/>
      <c r="CO72" s="850"/>
      <c r="CP72" s="850"/>
      <c r="CQ72" s="851"/>
      <c r="CR72" s="849"/>
      <c r="CS72" s="850"/>
      <c r="CT72" s="850"/>
      <c r="CU72" s="850"/>
      <c r="CV72" s="851"/>
      <c r="CW72" s="849"/>
      <c r="CX72" s="850"/>
      <c r="CY72" s="850"/>
      <c r="CZ72" s="850"/>
      <c r="DA72" s="851"/>
      <c r="DB72" s="849"/>
      <c r="DC72" s="850"/>
      <c r="DD72" s="850"/>
      <c r="DE72" s="850"/>
      <c r="DF72" s="851"/>
      <c r="DG72" s="849"/>
      <c r="DH72" s="850"/>
      <c r="DI72" s="850"/>
      <c r="DJ72" s="850"/>
      <c r="DK72" s="851"/>
      <c r="DL72" s="849"/>
      <c r="DM72" s="850"/>
      <c r="DN72" s="850"/>
      <c r="DO72" s="850"/>
      <c r="DP72" s="851"/>
      <c r="DQ72" s="849"/>
      <c r="DR72" s="850"/>
      <c r="DS72" s="850"/>
      <c r="DT72" s="850"/>
      <c r="DU72" s="851"/>
      <c r="DV72" s="846"/>
      <c r="DW72" s="847"/>
      <c r="DX72" s="847"/>
      <c r="DY72" s="847"/>
      <c r="DZ72" s="848"/>
      <c r="EA72" s="212"/>
    </row>
    <row r="73" spans="1:131" ht="26.25" customHeight="1" x14ac:dyDescent="0.2">
      <c r="A73" s="221">
        <v>6</v>
      </c>
      <c r="B73" s="860" t="s">
        <v>571</v>
      </c>
      <c r="C73" s="861"/>
      <c r="D73" s="861"/>
      <c r="E73" s="861"/>
      <c r="F73" s="861"/>
      <c r="G73" s="861"/>
      <c r="H73" s="861"/>
      <c r="I73" s="861"/>
      <c r="J73" s="861"/>
      <c r="K73" s="861"/>
      <c r="L73" s="861"/>
      <c r="M73" s="861"/>
      <c r="N73" s="861"/>
      <c r="O73" s="861"/>
      <c r="P73" s="862"/>
      <c r="Q73" s="863">
        <v>1</v>
      </c>
      <c r="R73" s="817"/>
      <c r="S73" s="817"/>
      <c r="T73" s="817"/>
      <c r="U73" s="817"/>
      <c r="V73" s="817">
        <v>0</v>
      </c>
      <c r="W73" s="817"/>
      <c r="X73" s="817"/>
      <c r="Y73" s="817"/>
      <c r="Z73" s="817"/>
      <c r="AA73" s="817">
        <v>1</v>
      </c>
      <c r="AB73" s="817"/>
      <c r="AC73" s="817"/>
      <c r="AD73" s="817"/>
      <c r="AE73" s="817"/>
      <c r="AF73" s="817">
        <v>1</v>
      </c>
      <c r="AG73" s="817"/>
      <c r="AH73" s="817"/>
      <c r="AI73" s="817"/>
      <c r="AJ73" s="817"/>
      <c r="AK73" s="817" t="s">
        <v>566</v>
      </c>
      <c r="AL73" s="817"/>
      <c r="AM73" s="817"/>
      <c r="AN73" s="817"/>
      <c r="AO73" s="817"/>
      <c r="AP73" s="817" t="s">
        <v>566</v>
      </c>
      <c r="AQ73" s="817"/>
      <c r="AR73" s="817"/>
      <c r="AS73" s="817"/>
      <c r="AT73" s="817"/>
      <c r="AU73" s="817" t="s">
        <v>566</v>
      </c>
      <c r="AV73" s="817"/>
      <c r="AW73" s="817"/>
      <c r="AX73" s="817"/>
      <c r="AY73" s="817"/>
      <c r="AZ73" s="819"/>
      <c r="BA73" s="819"/>
      <c r="BB73" s="819"/>
      <c r="BC73" s="819"/>
      <c r="BD73" s="820"/>
      <c r="BE73" s="224"/>
      <c r="BF73" s="224"/>
      <c r="BG73" s="224"/>
      <c r="BH73" s="224"/>
      <c r="BI73" s="224"/>
      <c r="BJ73" s="224"/>
      <c r="BK73" s="224"/>
      <c r="BL73" s="224"/>
      <c r="BM73" s="224"/>
      <c r="BN73" s="224"/>
      <c r="BO73" s="224"/>
      <c r="BP73" s="224"/>
      <c r="BQ73" s="221">
        <v>67</v>
      </c>
      <c r="BR73" s="226"/>
      <c r="BS73" s="846"/>
      <c r="BT73" s="847"/>
      <c r="BU73" s="847"/>
      <c r="BV73" s="847"/>
      <c r="BW73" s="847"/>
      <c r="BX73" s="847"/>
      <c r="BY73" s="847"/>
      <c r="BZ73" s="847"/>
      <c r="CA73" s="847"/>
      <c r="CB73" s="847"/>
      <c r="CC73" s="847"/>
      <c r="CD73" s="847"/>
      <c r="CE73" s="847"/>
      <c r="CF73" s="847"/>
      <c r="CG73" s="852"/>
      <c r="CH73" s="849"/>
      <c r="CI73" s="850"/>
      <c r="CJ73" s="850"/>
      <c r="CK73" s="850"/>
      <c r="CL73" s="851"/>
      <c r="CM73" s="849"/>
      <c r="CN73" s="850"/>
      <c r="CO73" s="850"/>
      <c r="CP73" s="850"/>
      <c r="CQ73" s="851"/>
      <c r="CR73" s="849"/>
      <c r="CS73" s="850"/>
      <c r="CT73" s="850"/>
      <c r="CU73" s="850"/>
      <c r="CV73" s="851"/>
      <c r="CW73" s="849"/>
      <c r="CX73" s="850"/>
      <c r="CY73" s="850"/>
      <c r="CZ73" s="850"/>
      <c r="DA73" s="851"/>
      <c r="DB73" s="849"/>
      <c r="DC73" s="850"/>
      <c r="DD73" s="850"/>
      <c r="DE73" s="850"/>
      <c r="DF73" s="851"/>
      <c r="DG73" s="849"/>
      <c r="DH73" s="850"/>
      <c r="DI73" s="850"/>
      <c r="DJ73" s="850"/>
      <c r="DK73" s="851"/>
      <c r="DL73" s="849"/>
      <c r="DM73" s="850"/>
      <c r="DN73" s="850"/>
      <c r="DO73" s="850"/>
      <c r="DP73" s="851"/>
      <c r="DQ73" s="849"/>
      <c r="DR73" s="850"/>
      <c r="DS73" s="850"/>
      <c r="DT73" s="850"/>
      <c r="DU73" s="851"/>
      <c r="DV73" s="846"/>
      <c r="DW73" s="847"/>
      <c r="DX73" s="847"/>
      <c r="DY73" s="847"/>
      <c r="DZ73" s="848"/>
      <c r="EA73" s="212"/>
    </row>
    <row r="74" spans="1:131" ht="26.25" customHeight="1" x14ac:dyDescent="0.2">
      <c r="A74" s="221">
        <v>7</v>
      </c>
      <c r="B74" s="860" t="s">
        <v>572</v>
      </c>
      <c r="C74" s="861"/>
      <c r="D74" s="861"/>
      <c r="E74" s="861"/>
      <c r="F74" s="861"/>
      <c r="G74" s="861"/>
      <c r="H74" s="861"/>
      <c r="I74" s="861"/>
      <c r="J74" s="861"/>
      <c r="K74" s="861"/>
      <c r="L74" s="861"/>
      <c r="M74" s="861"/>
      <c r="N74" s="861"/>
      <c r="O74" s="861"/>
      <c r="P74" s="862"/>
      <c r="Q74" s="863">
        <v>1</v>
      </c>
      <c r="R74" s="817"/>
      <c r="S74" s="817"/>
      <c r="T74" s="817"/>
      <c r="U74" s="817"/>
      <c r="V74" s="817">
        <v>0</v>
      </c>
      <c r="W74" s="817"/>
      <c r="X74" s="817"/>
      <c r="Y74" s="817"/>
      <c r="Z74" s="817"/>
      <c r="AA74" s="817">
        <v>1</v>
      </c>
      <c r="AB74" s="817"/>
      <c r="AC74" s="817"/>
      <c r="AD74" s="817"/>
      <c r="AE74" s="817"/>
      <c r="AF74" s="817">
        <v>1</v>
      </c>
      <c r="AG74" s="817"/>
      <c r="AH74" s="817"/>
      <c r="AI74" s="817"/>
      <c r="AJ74" s="817"/>
      <c r="AK74" s="817" t="s">
        <v>566</v>
      </c>
      <c r="AL74" s="817"/>
      <c r="AM74" s="817"/>
      <c r="AN74" s="817"/>
      <c r="AO74" s="817"/>
      <c r="AP74" s="817" t="s">
        <v>566</v>
      </c>
      <c r="AQ74" s="817"/>
      <c r="AR74" s="817"/>
      <c r="AS74" s="817"/>
      <c r="AT74" s="817"/>
      <c r="AU74" s="817" t="s">
        <v>566</v>
      </c>
      <c r="AV74" s="817"/>
      <c r="AW74" s="817"/>
      <c r="AX74" s="817"/>
      <c r="AY74" s="817"/>
      <c r="AZ74" s="819"/>
      <c r="BA74" s="819"/>
      <c r="BB74" s="819"/>
      <c r="BC74" s="819"/>
      <c r="BD74" s="820"/>
      <c r="BE74" s="224"/>
      <c r="BF74" s="224"/>
      <c r="BG74" s="224"/>
      <c r="BH74" s="224"/>
      <c r="BI74" s="224"/>
      <c r="BJ74" s="224"/>
      <c r="BK74" s="224"/>
      <c r="BL74" s="224"/>
      <c r="BM74" s="224"/>
      <c r="BN74" s="224"/>
      <c r="BO74" s="224"/>
      <c r="BP74" s="224"/>
      <c r="BQ74" s="221">
        <v>68</v>
      </c>
      <c r="BR74" s="226"/>
      <c r="BS74" s="846"/>
      <c r="BT74" s="847"/>
      <c r="BU74" s="847"/>
      <c r="BV74" s="847"/>
      <c r="BW74" s="847"/>
      <c r="BX74" s="847"/>
      <c r="BY74" s="847"/>
      <c r="BZ74" s="847"/>
      <c r="CA74" s="847"/>
      <c r="CB74" s="847"/>
      <c r="CC74" s="847"/>
      <c r="CD74" s="847"/>
      <c r="CE74" s="847"/>
      <c r="CF74" s="847"/>
      <c r="CG74" s="852"/>
      <c r="CH74" s="849"/>
      <c r="CI74" s="850"/>
      <c r="CJ74" s="850"/>
      <c r="CK74" s="850"/>
      <c r="CL74" s="851"/>
      <c r="CM74" s="849"/>
      <c r="CN74" s="850"/>
      <c r="CO74" s="850"/>
      <c r="CP74" s="850"/>
      <c r="CQ74" s="851"/>
      <c r="CR74" s="849"/>
      <c r="CS74" s="850"/>
      <c r="CT74" s="850"/>
      <c r="CU74" s="850"/>
      <c r="CV74" s="851"/>
      <c r="CW74" s="849"/>
      <c r="CX74" s="850"/>
      <c r="CY74" s="850"/>
      <c r="CZ74" s="850"/>
      <c r="DA74" s="851"/>
      <c r="DB74" s="849"/>
      <c r="DC74" s="850"/>
      <c r="DD74" s="850"/>
      <c r="DE74" s="850"/>
      <c r="DF74" s="851"/>
      <c r="DG74" s="849"/>
      <c r="DH74" s="850"/>
      <c r="DI74" s="850"/>
      <c r="DJ74" s="850"/>
      <c r="DK74" s="851"/>
      <c r="DL74" s="849"/>
      <c r="DM74" s="850"/>
      <c r="DN74" s="850"/>
      <c r="DO74" s="850"/>
      <c r="DP74" s="851"/>
      <c r="DQ74" s="849"/>
      <c r="DR74" s="850"/>
      <c r="DS74" s="850"/>
      <c r="DT74" s="850"/>
      <c r="DU74" s="851"/>
      <c r="DV74" s="846"/>
      <c r="DW74" s="847"/>
      <c r="DX74" s="847"/>
      <c r="DY74" s="847"/>
      <c r="DZ74" s="848"/>
      <c r="EA74" s="212"/>
    </row>
    <row r="75" spans="1:131" ht="26.25" customHeight="1" x14ac:dyDescent="0.2">
      <c r="A75" s="221">
        <v>8</v>
      </c>
      <c r="B75" s="860" t="s">
        <v>573</v>
      </c>
      <c r="C75" s="861"/>
      <c r="D75" s="861"/>
      <c r="E75" s="861"/>
      <c r="F75" s="861"/>
      <c r="G75" s="861"/>
      <c r="H75" s="861"/>
      <c r="I75" s="861"/>
      <c r="J75" s="861"/>
      <c r="K75" s="861"/>
      <c r="L75" s="861"/>
      <c r="M75" s="861"/>
      <c r="N75" s="861"/>
      <c r="O75" s="861"/>
      <c r="P75" s="862"/>
      <c r="Q75" s="864">
        <v>87</v>
      </c>
      <c r="R75" s="865"/>
      <c r="S75" s="865"/>
      <c r="T75" s="865"/>
      <c r="U75" s="821"/>
      <c r="V75" s="866">
        <v>77</v>
      </c>
      <c r="W75" s="865"/>
      <c r="X75" s="865"/>
      <c r="Y75" s="865"/>
      <c r="Z75" s="821"/>
      <c r="AA75" s="866">
        <v>10</v>
      </c>
      <c r="AB75" s="865"/>
      <c r="AC75" s="865"/>
      <c r="AD75" s="865"/>
      <c r="AE75" s="821"/>
      <c r="AF75" s="866">
        <v>10</v>
      </c>
      <c r="AG75" s="865"/>
      <c r="AH75" s="865"/>
      <c r="AI75" s="865"/>
      <c r="AJ75" s="821"/>
      <c r="AK75" s="866" t="s">
        <v>566</v>
      </c>
      <c r="AL75" s="865"/>
      <c r="AM75" s="865"/>
      <c r="AN75" s="865"/>
      <c r="AO75" s="821"/>
      <c r="AP75" s="866" t="s">
        <v>566</v>
      </c>
      <c r="AQ75" s="865"/>
      <c r="AR75" s="865"/>
      <c r="AS75" s="865"/>
      <c r="AT75" s="821"/>
      <c r="AU75" s="866" t="s">
        <v>566</v>
      </c>
      <c r="AV75" s="865"/>
      <c r="AW75" s="865"/>
      <c r="AX75" s="865"/>
      <c r="AY75" s="821"/>
      <c r="AZ75" s="819"/>
      <c r="BA75" s="819"/>
      <c r="BB75" s="819"/>
      <c r="BC75" s="819"/>
      <c r="BD75" s="820"/>
      <c r="BE75" s="224"/>
      <c r="BF75" s="224"/>
      <c r="BG75" s="224"/>
      <c r="BH75" s="224"/>
      <c r="BI75" s="224"/>
      <c r="BJ75" s="224"/>
      <c r="BK75" s="224"/>
      <c r="BL75" s="224"/>
      <c r="BM75" s="224"/>
      <c r="BN75" s="224"/>
      <c r="BO75" s="224"/>
      <c r="BP75" s="224"/>
      <c r="BQ75" s="221">
        <v>69</v>
      </c>
      <c r="BR75" s="226"/>
      <c r="BS75" s="846"/>
      <c r="BT75" s="847"/>
      <c r="BU75" s="847"/>
      <c r="BV75" s="847"/>
      <c r="BW75" s="847"/>
      <c r="BX75" s="847"/>
      <c r="BY75" s="847"/>
      <c r="BZ75" s="847"/>
      <c r="CA75" s="847"/>
      <c r="CB75" s="847"/>
      <c r="CC75" s="847"/>
      <c r="CD75" s="847"/>
      <c r="CE75" s="847"/>
      <c r="CF75" s="847"/>
      <c r="CG75" s="852"/>
      <c r="CH75" s="849"/>
      <c r="CI75" s="850"/>
      <c r="CJ75" s="850"/>
      <c r="CK75" s="850"/>
      <c r="CL75" s="851"/>
      <c r="CM75" s="849"/>
      <c r="CN75" s="850"/>
      <c r="CO75" s="850"/>
      <c r="CP75" s="850"/>
      <c r="CQ75" s="851"/>
      <c r="CR75" s="849"/>
      <c r="CS75" s="850"/>
      <c r="CT75" s="850"/>
      <c r="CU75" s="850"/>
      <c r="CV75" s="851"/>
      <c r="CW75" s="849"/>
      <c r="CX75" s="850"/>
      <c r="CY75" s="850"/>
      <c r="CZ75" s="850"/>
      <c r="DA75" s="851"/>
      <c r="DB75" s="849"/>
      <c r="DC75" s="850"/>
      <c r="DD75" s="850"/>
      <c r="DE75" s="850"/>
      <c r="DF75" s="851"/>
      <c r="DG75" s="849"/>
      <c r="DH75" s="850"/>
      <c r="DI75" s="850"/>
      <c r="DJ75" s="850"/>
      <c r="DK75" s="851"/>
      <c r="DL75" s="849"/>
      <c r="DM75" s="850"/>
      <c r="DN75" s="850"/>
      <c r="DO75" s="850"/>
      <c r="DP75" s="851"/>
      <c r="DQ75" s="849"/>
      <c r="DR75" s="850"/>
      <c r="DS75" s="850"/>
      <c r="DT75" s="850"/>
      <c r="DU75" s="851"/>
      <c r="DV75" s="846"/>
      <c r="DW75" s="847"/>
      <c r="DX75" s="847"/>
      <c r="DY75" s="847"/>
      <c r="DZ75" s="848"/>
      <c r="EA75" s="212"/>
    </row>
    <row r="76" spans="1:131" ht="26.25" customHeight="1" x14ac:dyDescent="0.2">
      <c r="A76" s="221">
        <v>9</v>
      </c>
      <c r="B76" s="860" t="s">
        <v>574</v>
      </c>
      <c r="C76" s="861"/>
      <c r="D76" s="861"/>
      <c r="E76" s="861"/>
      <c r="F76" s="861"/>
      <c r="G76" s="861"/>
      <c r="H76" s="861"/>
      <c r="I76" s="861"/>
      <c r="J76" s="861"/>
      <c r="K76" s="861"/>
      <c r="L76" s="861"/>
      <c r="M76" s="861"/>
      <c r="N76" s="861"/>
      <c r="O76" s="861"/>
      <c r="P76" s="862"/>
      <c r="Q76" s="864">
        <v>9471</v>
      </c>
      <c r="R76" s="865"/>
      <c r="S76" s="865"/>
      <c r="T76" s="865"/>
      <c r="U76" s="821"/>
      <c r="V76" s="866">
        <v>8936</v>
      </c>
      <c r="W76" s="865"/>
      <c r="X76" s="865"/>
      <c r="Y76" s="865"/>
      <c r="Z76" s="821"/>
      <c r="AA76" s="866">
        <v>535</v>
      </c>
      <c r="AB76" s="865"/>
      <c r="AC76" s="865"/>
      <c r="AD76" s="865"/>
      <c r="AE76" s="821"/>
      <c r="AF76" s="866">
        <v>535</v>
      </c>
      <c r="AG76" s="865"/>
      <c r="AH76" s="865"/>
      <c r="AI76" s="865"/>
      <c r="AJ76" s="821"/>
      <c r="AK76" s="866" t="s">
        <v>566</v>
      </c>
      <c r="AL76" s="865"/>
      <c r="AM76" s="865"/>
      <c r="AN76" s="865"/>
      <c r="AO76" s="821"/>
      <c r="AP76" s="866" t="s">
        <v>566</v>
      </c>
      <c r="AQ76" s="865"/>
      <c r="AR76" s="865"/>
      <c r="AS76" s="865"/>
      <c r="AT76" s="821"/>
      <c r="AU76" s="866" t="s">
        <v>566</v>
      </c>
      <c r="AV76" s="865"/>
      <c r="AW76" s="865"/>
      <c r="AX76" s="865"/>
      <c r="AY76" s="821"/>
      <c r="AZ76" s="819"/>
      <c r="BA76" s="819"/>
      <c r="BB76" s="819"/>
      <c r="BC76" s="819"/>
      <c r="BD76" s="820"/>
      <c r="BE76" s="224"/>
      <c r="BF76" s="224"/>
      <c r="BG76" s="224"/>
      <c r="BH76" s="224"/>
      <c r="BI76" s="224"/>
      <c r="BJ76" s="224"/>
      <c r="BK76" s="224"/>
      <c r="BL76" s="224"/>
      <c r="BM76" s="224"/>
      <c r="BN76" s="224"/>
      <c r="BO76" s="224"/>
      <c r="BP76" s="224"/>
      <c r="BQ76" s="221">
        <v>70</v>
      </c>
      <c r="BR76" s="226"/>
      <c r="BS76" s="846"/>
      <c r="BT76" s="847"/>
      <c r="BU76" s="847"/>
      <c r="BV76" s="847"/>
      <c r="BW76" s="847"/>
      <c r="BX76" s="847"/>
      <c r="BY76" s="847"/>
      <c r="BZ76" s="847"/>
      <c r="CA76" s="847"/>
      <c r="CB76" s="847"/>
      <c r="CC76" s="847"/>
      <c r="CD76" s="847"/>
      <c r="CE76" s="847"/>
      <c r="CF76" s="847"/>
      <c r="CG76" s="852"/>
      <c r="CH76" s="849"/>
      <c r="CI76" s="850"/>
      <c r="CJ76" s="850"/>
      <c r="CK76" s="850"/>
      <c r="CL76" s="851"/>
      <c r="CM76" s="849"/>
      <c r="CN76" s="850"/>
      <c r="CO76" s="850"/>
      <c r="CP76" s="850"/>
      <c r="CQ76" s="851"/>
      <c r="CR76" s="849"/>
      <c r="CS76" s="850"/>
      <c r="CT76" s="850"/>
      <c r="CU76" s="850"/>
      <c r="CV76" s="851"/>
      <c r="CW76" s="849"/>
      <c r="CX76" s="850"/>
      <c r="CY76" s="850"/>
      <c r="CZ76" s="850"/>
      <c r="DA76" s="851"/>
      <c r="DB76" s="849"/>
      <c r="DC76" s="850"/>
      <c r="DD76" s="850"/>
      <c r="DE76" s="850"/>
      <c r="DF76" s="851"/>
      <c r="DG76" s="849"/>
      <c r="DH76" s="850"/>
      <c r="DI76" s="850"/>
      <c r="DJ76" s="850"/>
      <c r="DK76" s="851"/>
      <c r="DL76" s="849"/>
      <c r="DM76" s="850"/>
      <c r="DN76" s="850"/>
      <c r="DO76" s="850"/>
      <c r="DP76" s="851"/>
      <c r="DQ76" s="849"/>
      <c r="DR76" s="850"/>
      <c r="DS76" s="850"/>
      <c r="DT76" s="850"/>
      <c r="DU76" s="851"/>
      <c r="DV76" s="846"/>
      <c r="DW76" s="847"/>
      <c r="DX76" s="847"/>
      <c r="DY76" s="847"/>
      <c r="DZ76" s="848"/>
      <c r="EA76" s="212"/>
    </row>
    <row r="77" spans="1:131" ht="26.25" customHeight="1" x14ac:dyDescent="0.2">
      <c r="A77" s="221">
        <v>10</v>
      </c>
      <c r="B77" s="860" t="s">
        <v>575</v>
      </c>
      <c r="C77" s="861"/>
      <c r="D77" s="861"/>
      <c r="E77" s="861"/>
      <c r="F77" s="861"/>
      <c r="G77" s="861"/>
      <c r="H77" s="861"/>
      <c r="I77" s="861"/>
      <c r="J77" s="861"/>
      <c r="K77" s="861"/>
      <c r="L77" s="861"/>
      <c r="M77" s="861"/>
      <c r="N77" s="861"/>
      <c r="O77" s="861"/>
      <c r="P77" s="862"/>
      <c r="Q77" s="864">
        <v>547</v>
      </c>
      <c r="R77" s="865"/>
      <c r="S77" s="865"/>
      <c r="T77" s="865"/>
      <c r="U77" s="821"/>
      <c r="V77" s="866">
        <v>545</v>
      </c>
      <c r="W77" s="865"/>
      <c r="X77" s="865"/>
      <c r="Y77" s="865"/>
      <c r="Z77" s="821"/>
      <c r="AA77" s="866">
        <v>2</v>
      </c>
      <c r="AB77" s="865"/>
      <c r="AC77" s="865"/>
      <c r="AD77" s="865"/>
      <c r="AE77" s="821"/>
      <c r="AF77" s="866">
        <v>2</v>
      </c>
      <c r="AG77" s="865"/>
      <c r="AH77" s="865"/>
      <c r="AI77" s="865"/>
      <c r="AJ77" s="821"/>
      <c r="AK77" s="866" t="s">
        <v>566</v>
      </c>
      <c r="AL77" s="865"/>
      <c r="AM77" s="865"/>
      <c r="AN77" s="865"/>
      <c r="AO77" s="821"/>
      <c r="AP77" s="866" t="s">
        <v>566</v>
      </c>
      <c r="AQ77" s="865"/>
      <c r="AR77" s="865"/>
      <c r="AS77" s="865"/>
      <c r="AT77" s="821"/>
      <c r="AU77" s="866" t="s">
        <v>566</v>
      </c>
      <c r="AV77" s="865"/>
      <c r="AW77" s="865"/>
      <c r="AX77" s="865"/>
      <c r="AY77" s="821"/>
      <c r="AZ77" s="819"/>
      <c r="BA77" s="819"/>
      <c r="BB77" s="819"/>
      <c r="BC77" s="819"/>
      <c r="BD77" s="820"/>
      <c r="BE77" s="224"/>
      <c r="BF77" s="224"/>
      <c r="BG77" s="224"/>
      <c r="BH77" s="224"/>
      <c r="BI77" s="224"/>
      <c r="BJ77" s="224"/>
      <c r="BK77" s="224"/>
      <c r="BL77" s="224"/>
      <c r="BM77" s="224"/>
      <c r="BN77" s="224"/>
      <c r="BO77" s="224"/>
      <c r="BP77" s="224"/>
      <c r="BQ77" s="221">
        <v>71</v>
      </c>
      <c r="BR77" s="226"/>
      <c r="BS77" s="846"/>
      <c r="BT77" s="847"/>
      <c r="BU77" s="847"/>
      <c r="BV77" s="847"/>
      <c r="BW77" s="847"/>
      <c r="BX77" s="847"/>
      <c r="BY77" s="847"/>
      <c r="BZ77" s="847"/>
      <c r="CA77" s="847"/>
      <c r="CB77" s="847"/>
      <c r="CC77" s="847"/>
      <c r="CD77" s="847"/>
      <c r="CE77" s="847"/>
      <c r="CF77" s="847"/>
      <c r="CG77" s="852"/>
      <c r="CH77" s="849"/>
      <c r="CI77" s="850"/>
      <c r="CJ77" s="850"/>
      <c r="CK77" s="850"/>
      <c r="CL77" s="851"/>
      <c r="CM77" s="849"/>
      <c r="CN77" s="850"/>
      <c r="CO77" s="850"/>
      <c r="CP77" s="850"/>
      <c r="CQ77" s="851"/>
      <c r="CR77" s="849"/>
      <c r="CS77" s="850"/>
      <c r="CT77" s="850"/>
      <c r="CU77" s="850"/>
      <c r="CV77" s="851"/>
      <c r="CW77" s="849"/>
      <c r="CX77" s="850"/>
      <c r="CY77" s="850"/>
      <c r="CZ77" s="850"/>
      <c r="DA77" s="851"/>
      <c r="DB77" s="849"/>
      <c r="DC77" s="850"/>
      <c r="DD77" s="850"/>
      <c r="DE77" s="850"/>
      <c r="DF77" s="851"/>
      <c r="DG77" s="849"/>
      <c r="DH77" s="850"/>
      <c r="DI77" s="850"/>
      <c r="DJ77" s="850"/>
      <c r="DK77" s="851"/>
      <c r="DL77" s="849"/>
      <c r="DM77" s="850"/>
      <c r="DN77" s="850"/>
      <c r="DO77" s="850"/>
      <c r="DP77" s="851"/>
      <c r="DQ77" s="849"/>
      <c r="DR77" s="850"/>
      <c r="DS77" s="850"/>
      <c r="DT77" s="850"/>
      <c r="DU77" s="851"/>
      <c r="DV77" s="846"/>
      <c r="DW77" s="847"/>
      <c r="DX77" s="847"/>
      <c r="DY77" s="847"/>
      <c r="DZ77" s="848"/>
      <c r="EA77" s="212"/>
    </row>
    <row r="78" spans="1:131" ht="26.25" customHeight="1" x14ac:dyDescent="0.2">
      <c r="A78" s="221">
        <v>11</v>
      </c>
      <c r="B78" s="860" t="s">
        <v>576</v>
      </c>
      <c r="C78" s="861"/>
      <c r="D78" s="861"/>
      <c r="E78" s="861"/>
      <c r="F78" s="861"/>
      <c r="G78" s="861"/>
      <c r="H78" s="861"/>
      <c r="I78" s="861"/>
      <c r="J78" s="861"/>
      <c r="K78" s="861"/>
      <c r="L78" s="861"/>
      <c r="M78" s="861"/>
      <c r="N78" s="861"/>
      <c r="O78" s="861"/>
      <c r="P78" s="862"/>
      <c r="Q78" s="863">
        <v>20</v>
      </c>
      <c r="R78" s="817"/>
      <c r="S78" s="817"/>
      <c r="T78" s="817"/>
      <c r="U78" s="817"/>
      <c r="V78" s="817">
        <v>17</v>
      </c>
      <c r="W78" s="817"/>
      <c r="X78" s="817"/>
      <c r="Y78" s="817"/>
      <c r="Z78" s="817"/>
      <c r="AA78" s="817">
        <v>3</v>
      </c>
      <c r="AB78" s="817"/>
      <c r="AC78" s="817"/>
      <c r="AD78" s="817"/>
      <c r="AE78" s="817"/>
      <c r="AF78" s="817">
        <v>3</v>
      </c>
      <c r="AG78" s="817"/>
      <c r="AH78" s="817"/>
      <c r="AI78" s="817"/>
      <c r="AJ78" s="817"/>
      <c r="AK78" s="817" t="s">
        <v>566</v>
      </c>
      <c r="AL78" s="817"/>
      <c r="AM78" s="817"/>
      <c r="AN78" s="817"/>
      <c r="AO78" s="817"/>
      <c r="AP78" s="817" t="s">
        <v>566</v>
      </c>
      <c r="AQ78" s="817"/>
      <c r="AR78" s="817"/>
      <c r="AS78" s="817"/>
      <c r="AT78" s="817"/>
      <c r="AU78" s="817" t="s">
        <v>566</v>
      </c>
      <c r="AV78" s="817"/>
      <c r="AW78" s="817"/>
      <c r="AX78" s="817"/>
      <c r="AY78" s="817"/>
      <c r="AZ78" s="819"/>
      <c r="BA78" s="819"/>
      <c r="BB78" s="819"/>
      <c r="BC78" s="819"/>
      <c r="BD78" s="820"/>
      <c r="BE78" s="224"/>
      <c r="BF78" s="224"/>
      <c r="BG78" s="224"/>
      <c r="BH78" s="224"/>
      <c r="BI78" s="224"/>
      <c r="BJ78" s="212"/>
      <c r="BK78" s="212"/>
      <c r="BL78" s="212"/>
      <c r="BM78" s="212"/>
      <c r="BN78" s="212"/>
      <c r="BO78" s="224"/>
      <c r="BP78" s="224"/>
      <c r="BQ78" s="221">
        <v>72</v>
      </c>
      <c r="BR78" s="226"/>
      <c r="BS78" s="846"/>
      <c r="BT78" s="847"/>
      <c r="BU78" s="847"/>
      <c r="BV78" s="847"/>
      <c r="BW78" s="847"/>
      <c r="BX78" s="847"/>
      <c r="BY78" s="847"/>
      <c r="BZ78" s="847"/>
      <c r="CA78" s="847"/>
      <c r="CB78" s="847"/>
      <c r="CC78" s="847"/>
      <c r="CD78" s="847"/>
      <c r="CE78" s="847"/>
      <c r="CF78" s="847"/>
      <c r="CG78" s="852"/>
      <c r="CH78" s="849"/>
      <c r="CI78" s="850"/>
      <c r="CJ78" s="850"/>
      <c r="CK78" s="850"/>
      <c r="CL78" s="851"/>
      <c r="CM78" s="849"/>
      <c r="CN78" s="850"/>
      <c r="CO78" s="850"/>
      <c r="CP78" s="850"/>
      <c r="CQ78" s="851"/>
      <c r="CR78" s="849"/>
      <c r="CS78" s="850"/>
      <c r="CT78" s="850"/>
      <c r="CU78" s="850"/>
      <c r="CV78" s="851"/>
      <c r="CW78" s="849"/>
      <c r="CX78" s="850"/>
      <c r="CY78" s="850"/>
      <c r="CZ78" s="850"/>
      <c r="DA78" s="851"/>
      <c r="DB78" s="849"/>
      <c r="DC78" s="850"/>
      <c r="DD78" s="850"/>
      <c r="DE78" s="850"/>
      <c r="DF78" s="851"/>
      <c r="DG78" s="849"/>
      <c r="DH78" s="850"/>
      <c r="DI78" s="850"/>
      <c r="DJ78" s="850"/>
      <c r="DK78" s="851"/>
      <c r="DL78" s="849"/>
      <c r="DM78" s="850"/>
      <c r="DN78" s="850"/>
      <c r="DO78" s="850"/>
      <c r="DP78" s="851"/>
      <c r="DQ78" s="849"/>
      <c r="DR78" s="850"/>
      <c r="DS78" s="850"/>
      <c r="DT78" s="850"/>
      <c r="DU78" s="851"/>
      <c r="DV78" s="846"/>
      <c r="DW78" s="847"/>
      <c r="DX78" s="847"/>
      <c r="DY78" s="847"/>
      <c r="DZ78" s="848"/>
      <c r="EA78" s="212"/>
    </row>
    <row r="79" spans="1:131" ht="26.25" customHeight="1" x14ac:dyDescent="0.2">
      <c r="A79" s="221">
        <v>12</v>
      </c>
      <c r="B79" s="860" t="s">
        <v>577</v>
      </c>
      <c r="C79" s="861"/>
      <c r="D79" s="861"/>
      <c r="E79" s="861"/>
      <c r="F79" s="861"/>
      <c r="G79" s="861"/>
      <c r="H79" s="861"/>
      <c r="I79" s="861"/>
      <c r="J79" s="861"/>
      <c r="K79" s="861"/>
      <c r="L79" s="861"/>
      <c r="M79" s="861"/>
      <c r="N79" s="861"/>
      <c r="O79" s="861"/>
      <c r="P79" s="862"/>
      <c r="Q79" s="863">
        <v>33</v>
      </c>
      <c r="R79" s="817"/>
      <c r="S79" s="817"/>
      <c r="T79" s="817"/>
      <c r="U79" s="817"/>
      <c r="V79" s="817">
        <v>33</v>
      </c>
      <c r="W79" s="817"/>
      <c r="X79" s="817"/>
      <c r="Y79" s="817"/>
      <c r="Z79" s="817"/>
      <c r="AA79" s="817">
        <v>0</v>
      </c>
      <c r="AB79" s="817"/>
      <c r="AC79" s="817"/>
      <c r="AD79" s="817"/>
      <c r="AE79" s="817"/>
      <c r="AF79" s="817">
        <v>0</v>
      </c>
      <c r="AG79" s="817"/>
      <c r="AH79" s="817"/>
      <c r="AI79" s="817"/>
      <c r="AJ79" s="817"/>
      <c r="AK79" s="817">
        <v>5</v>
      </c>
      <c r="AL79" s="817"/>
      <c r="AM79" s="817"/>
      <c r="AN79" s="817"/>
      <c r="AO79" s="817"/>
      <c r="AP79" s="817" t="s">
        <v>566</v>
      </c>
      <c r="AQ79" s="817"/>
      <c r="AR79" s="817"/>
      <c r="AS79" s="817"/>
      <c r="AT79" s="817"/>
      <c r="AU79" s="817" t="s">
        <v>566</v>
      </c>
      <c r="AV79" s="817"/>
      <c r="AW79" s="817"/>
      <c r="AX79" s="817"/>
      <c r="AY79" s="817"/>
      <c r="AZ79" s="819"/>
      <c r="BA79" s="819"/>
      <c r="BB79" s="819"/>
      <c r="BC79" s="819"/>
      <c r="BD79" s="820"/>
      <c r="BE79" s="224"/>
      <c r="BF79" s="224"/>
      <c r="BG79" s="224"/>
      <c r="BH79" s="224"/>
      <c r="BI79" s="224"/>
      <c r="BJ79" s="212"/>
      <c r="BK79" s="212"/>
      <c r="BL79" s="212"/>
      <c r="BM79" s="212"/>
      <c r="BN79" s="212"/>
      <c r="BO79" s="224"/>
      <c r="BP79" s="224"/>
      <c r="BQ79" s="221">
        <v>73</v>
      </c>
      <c r="BR79" s="226"/>
      <c r="BS79" s="846"/>
      <c r="BT79" s="847"/>
      <c r="BU79" s="847"/>
      <c r="BV79" s="847"/>
      <c r="BW79" s="847"/>
      <c r="BX79" s="847"/>
      <c r="BY79" s="847"/>
      <c r="BZ79" s="847"/>
      <c r="CA79" s="847"/>
      <c r="CB79" s="847"/>
      <c r="CC79" s="847"/>
      <c r="CD79" s="847"/>
      <c r="CE79" s="847"/>
      <c r="CF79" s="847"/>
      <c r="CG79" s="852"/>
      <c r="CH79" s="849"/>
      <c r="CI79" s="850"/>
      <c r="CJ79" s="850"/>
      <c r="CK79" s="850"/>
      <c r="CL79" s="851"/>
      <c r="CM79" s="849"/>
      <c r="CN79" s="850"/>
      <c r="CO79" s="850"/>
      <c r="CP79" s="850"/>
      <c r="CQ79" s="851"/>
      <c r="CR79" s="849"/>
      <c r="CS79" s="850"/>
      <c r="CT79" s="850"/>
      <c r="CU79" s="850"/>
      <c r="CV79" s="851"/>
      <c r="CW79" s="849"/>
      <c r="CX79" s="850"/>
      <c r="CY79" s="850"/>
      <c r="CZ79" s="850"/>
      <c r="DA79" s="851"/>
      <c r="DB79" s="849"/>
      <c r="DC79" s="850"/>
      <c r="DD79" s="850"/>
      <c r="DE79" s="850"/>
      <c r="DF79" s="851"/>
      <c r="DG79" s="849"/>
      <c r="DH79" s="850"/>
      <c r="DI79" s="850"/>
      <c r="DJ79" s="850"/>
      <c r="DK79" s="851"/>
      <c r="DL79" s="849"/>
      <c r="DM79" s="850"/>
      <c r="DN79" s="850"/>
      <c r="DO79" s="850"/>
      <c r="DP79" s="851"/>
      <c r="DQ79" s="849"/>
      <c r="DR79" s="850"/>
      <c r="DS79" s="850"/>
      <c r="DT79" s="850"/>
      <c r="DU79" s="851"/>
      <c r="DV79" s="846"/>
      <c r="DW79" s="847"/>
      <c r="DX79" s="847"/>
      <c r="DY79" s="847"/>
      <c r="DZ79" s="848"/>
      <c r="EA79" s="212"/>
    </row>
    <row r="80" spans="1:131" ht="26.25" customHeight="1" x14ac:dyDescent="0.2">
      <c r="A80" s="221">
        <v>13</v>
      </c>
      <c r="B80" s="860" t="s">
        <v>578</v>
      </c>
      <c r="C80" s="861"/>
      <c r="D80" s="861"/>
      <c r="E80" s="861"/>
      <c r="F80" s="861"/>
      <c r="G80" s="861"/>
      <c r="H80" s="861"/>
      <c r="I80" s="861"/>
      <c r="J80" s="861"/>
      <c r="K80" s="861"/>
      <c r="L80" s="861"/>
      <c r="M80" s="861"/>
      <c r="N80" s="861"/>
      <c r="O80" s="861"/>
      <c r="P80" s="862"/>
      <c r="Q80" s="863">
        <v>1</v>
      </c>
      <c r="R80" s="817"/>
      <c r="S80" s="817"/>
      <c r="T80" s="817"/>
      <c r="U80" s="817"/>
      <c r="V80" s="817">
        <v>0</v>
      </c>
      <c r="W80" s="817"/>
      <c r="X80" s="817"/>
      <c r="Y80" s="817"/>
      <c r="Z80" s="817"/>
      <c r="AA80" s="817">
        <v>0</v>
      </c>
      <c r="AB80" s="817"/>
      <c r="AC80" s="817"/>
      <c r="AD80" s="817"/>
      <c r="AE80" s="817"/>
      <c r="AF80" s="817">
        <v>0</v>
      </c>
      <c r="AG80" s="817"/>
      <c r="AH80" s="817"/>
      <c r="AI80" s="817"/>
      <c r="AJ80" s="817"/>
      <c r="AK80" s="817" t="s">
        <v>566</v>
      </c>
      <c r="AL80" s="817"/>
      <c r="AM80" s="817"/>
      <c r="AN80" s="817"/>
      <c r="AO80" s="817"/>
      <c r="AP80" s="817" t="s">
        <v>566</v>
      </c>
      <c r="AQ80" s="817"/>
      <c r="AR80" s="817"/>
      <c r="AS80" s="817"/>
      <c r="AT80" s="817"/>
      <c r="AU80" s="817" t="s">
        <v>566</v>
      </c>
      <c r="AV80" s="817"/>
      <c r="AW80" s="817"/>
      <c r="AX80" s="817"/>
      <c r="AY80" s="817"/>
      <c r="AZ80" s="819"/>
      <c r="BA80" s="819"/>
      <c r="BB80" s="819"/>
      <c r="BC80" s="819"/>
      <c r="BD80" s="820"/>
      <c r="BE80" s="224"/>
      <c r="BF80" s="224"/>
      <c r="BG80" s="224"/>
      <c r="BH80" s="224"/>
      <c r="BI80" s="224"/>
      <c r="BJ80" s="224"/>
      <c r="BK80" s="224"/>
      <c r="BL80" s="224"/>
      <c r="BM80" s="224"/>
      <c r="BN80" s="224"/>
      <c r="BO80" s="224"/>
      <c r="BP80" s="224"/>
      <c r="BQ80" s="221">
        <v>74</v>
      </c>
      <c r="BR80" s="226"/>
      <c r="BS80" s="846"/>
      <c r="BT80" s="847"/>
      <c r="BU80" s="847"/>
      <c r="BV80" s="847"/>
      <c r="BW80" s="847"/>
      <c r="BX80" s="847"/>
      <c r="BY80" s="847"/>
      <c r="BZ80" s="847"/>
      <c r="CA80" s="847"/>
      <c r="CB80" s="847"/>
      <c r="CC80" s="847"/>
      <c r="CD80" s="847"/>
      <c r="CE80" s="847"/>
      <c r="CF80" s="847"/>
      <c r="CG80" s="852"/>
      <c r="CH80" s="849"/>
      <c r="CI80" s="850"/>
      <c r="CJ80" s="850"/>
      <c r="CK80" s="850"/>
      <c r="CL80" s="851"/>
      <c r="CM80" s="849"/>
      <c r="CN80" s="850"/>
      <c r="CO80" s="850"/>
      <c r="CP80" s="850"/>
      <c r="CQ80" s="851"/>
      <c r="CR80" s="849"/>
      <c r="CS80" s="850"/>
      <c r="CT80" s="850"/>
      <c r="CU80" s="850"/>
      <c r="CV80" s="851"/>
      <c r="CW80" s="849"/>
      <c r="CX80" s="850"/>
      <c r="CY80" s="850"/>
      <c r="CZ80" s="850"/>
      <c r="DA80" s="851"/>
      <c r="DB80" s="849"/>
      <c r="DC80" s="850"/>
      <c r="DD80" s="850"/>
      <c r="DE80" s="850"/>
      <c r="DF80" s="851"/>
      <c r="DG80" s="849"/>
      <c r="DH80" s="850"/>
      <c r="DI80" s="850"/>
      <c r="DJ80" s="850"/>
      <c r="DK80" s="851"/>
      <c r="DL80" s="849"/>
      <c r="DM80" s="850"/>
      <c r="DN80" s="850"/>
      <c r="DO80" s="850"/>
      <c r="DP80" s="851"/>
      <c r="DQ80" s="849"/>
      <c r="DR80" s="850"/>
      <c r="DS80" s="850"/>
      <c r="DT80" s="850"/>
      <c r="DU80" s="851"/>
      <c r="DV80" s="846"/>
      <c r="DW80" s="847"/>
      <c r="DX80" s="847"/>
      <c r="DY80" s="847"/>
      <c r="DZ80" s="848"/>
      <c r="EA80" s="212"/>
    </row>
    <row r="81" spans="1:131" ht="26.25" customHeight="1" x14ac:dyDescent="0.2">
      <c r="A81" s="221">
        <v>14</v>
      </c>
      <c r="B81" s="860" t="s">
        <v>579</v>
      </c>
      <c r="C81" s="861"/>
      <c r="D81" s="861"/>
      <c r="E81" s="861"/>
      <c r="F81" s="861"/>
      <c r="G81" s="861"/>
      <c r="H81" s="861"/>
      <c r="I81" s="861"/>
      <c r="J81" s="861"/>
      <c r="K81" s="861"/>
      <c r="L81" s="861"/>
      <c r="M81" s="861"/>
      <c r="N81" s="861"/>
      <c r="O81" s="861"/>
      <c r="P81" s="862"/>
      <c r="Q81" s="863">
        <v>100</v>
      </c>
      <c r="R81" s="817"/>
      <c r="S81" s="817"/>
      <c r="T81" s="817"/>
      <c r="U81" s="817"/>
      <c r="V81" s="817">
        <v>100</v>
      </c>
      <c r="W81" s="817"/>
      <c r="X81" s="817"/>
      <c r="Y81" s="817"/>
      <c r="Z81" s="817"/>
      <c r="AA81" s="817">
        <v>0</v>
      </c>
      <c r="AB81" s="817"/>
      <c r="AC81" s="817"/>
      <c r="AD81" s="817"/>
      <c r="AE81" s="817"/>
      <c r="AF81" s="817" t="s">
        <v>566</v>
      </c>
      <c r="AG81" s="817"/>
      <c r="AH81" s="817"/>
      <c r="AI81" s="817"/>
      <c r="AJ81" s="817"/>
      <c r="AK81" s="817">
        <v>56</v>
      </c>
      <c r="AL81" s="817"/>
      <c r="AM81" s="817"/>
      <c r="AN81" s="817"/>
      <c r="AO81" s="817"/>
      <c r="AP81" s="817" t="s">
        <v>566</v>
      </c>
      <c r="AQ81" s="817"/>
      <c r="AR81" s="817"/>
      <c r="AS81" s="817"/>
      <c r="AT81" s="817"/>
      <c r="AU81" s="817" t="s">
        <v>566</v>
      </c>
      <c r="AV81" s="817"/>
      <c r="AW81" s="817"/>
      <c r="AX81" s="817"/>
      <c r="AY81" s="817"/>
      <c r="AZ81" s="819"/>
      <c r="BA81" s="819"/>
      <c r="BB81" s="819"/>
      <c r="BC81" s="819"/>
      <c r="BD81" s="820"/>
      <c r="BE81" s="224"/>
      <c r="BF81" s="224"/>
      <c r="BG81" s="224"/>
      <c r="BH81" s="224"/>
      <c r="BI81" s="224"/>
      <c r="BJ81" s="224"/>
      <c r="BK81" s="224"/>
      <c r="BL81" s="224"/>
      <c r="BM81" s="224"/>
      <c r="BN81" s="224"/>
      <c r="BO81" s="224"/>
      <c r="BP81" s="224"/>
      <c r="BQ81" s="221">
        <v>75</v>
      </c>
      <c r="BR81" s="226"/>
      <c r="BS81" s="846"/>
      <c r="BT81" s="847"/>
      <c r="BU81" s="847"/>
      <c r="BV81" s="847"/>
      <c r="BW81" s="847"/>
      <c r="BX81" s="847"/>
      <c r="BY81" s="847"/>
      <c r="BZ81" s="847"/>
      <c r="CA81" s="847"/>
      <c r="CB81" s="847"/>
      <c r="CC81" s="847"/>
      <c r="CD81" s="847"/>
      <c r="CE81" s="847"/>
      <c r="CF81" s="847"/>
      <c r="CG81" s="852"/>
      <c r="CH81" s="849"/>
      <c r="CI81" s="850"/>
      <c r="CJ81" s="850"/>
      <c r="CK81" s="850"/>
      <c r="CL81" s="851"/>
      <c r="CM81" s="849"/>
      <c r="CN81" s="850"/>
      <c r="CO81" s="850"/>
      <c r="CP81" s="850"/>
      <c r="CQ81" s="851"/>
      <c r="CR81" s="849"/>
      <c r="CS81" s="850"/>
      <c r="CT81" s="850"/>
      <c r="CU81" s="850"/>
      <c r="CV81" s="851"/>
      <c r="CW81" s="849"/>
      <c r="CX81" s="850"/>
      <c r="CY81" s="850"/>
      <c r="CZ81" s="850"/>
      <c r="DA81" s="851"/>
      <c r="DB81" s="849"/>
      <c r="DC81" s="850"/>
      <c r="DD81" s="850"/>
      <c r="DE81" s="850"/>
      <c r="DF81" s="851"/>
      <c r="DG81" s="849"/>
      <c r="DH81" s="850"/>
      <c r="DI81" s="850"/>
      <c r="DJ81" s="850"/>
      <c r="DK81" s="851"/>
      <c r="DL81" s="849"/>
      <c r="DM81" s="850"/>
      <c r="DN81" s="850"/>
      <c r="DO81" s="850"/>
      <c r="DP81" s="851"/>
      <c r="DQ81" s="849"/>
      <c r="DR81" s="850"/>
      <c r="DS81" s="850"/>
      <c r="DT81" s="850"/>
      <c r="DU81" s="851"/>
      <c r="DV81" s="846"/>
      <c r="DW81" s="847"/>
      <c r="DX81" s="847"/>
      <c r="DY81" s="847"/>
      <c r="DZ81" s="848"/>
      <c r="EA81" s="212"/>
    </row>
    <row r="82" spans="1:131" ht="26.25" customHeight="1" x14ac:dyDescent="0.2">
      <c r="A82" s="221">
        <v>15</v>
      </c>
      <c r="B82" s="860" t="s">
        <v>580</v>
      </c>
      <c r="C82" s="861"/>
      <c r="D82" s="861"/>
      <c r="E82" s="861"/>
      <c r="F82" s="861"/>
      <c r="G82" s="861"/>
      <c r="H82" s="861"/>
      <c r="I82" s="861"/>
      <c r="J82" s="861"/>
      <c r="K82" s="861"/>
      <c r="L82" s="861"/>
      <c r="M82" s="861"/>
      <c r="N82" s="861"/>
      <c r="O82" s="861"/>
      <c r="P82" s="862"/>
      <c r="Q82" s="863">
        <v>146</v>
      </c>
      <c r="R82" s="817"/>
      <c r="S82" s="817"/>
      <c r="T82" s="817"/>
      <c r="U82" s="817"/>
      <c r="V82" s="817">
        <v>105</v>
      </c>
      <c r="W82" s="817"/>
      <c r="X82" s="817"/>
      <c r="Y82" s="817"/>
      <c r="Z82" s="817"/>
      <c r="AA82" s="817">
        <v>41</v>
      </c>
      <c r="AB82" s="817"/>
      <c r="AC82" s="817"/>
      <c r="AD82" s="817"/>
      <c r="AE82" s="817"/>
      <c r="AF82" s="817">
        <v>41</v>
      </c>
      <c r="AG82" s="817"/>
      <c r="AH82" s="817"/>
      <c r="AI82" s="817"/>
      <c r="AJ82" s="817"/>
      <c r="AK82" s="817" t="s">
        <v>566</v>
      </c>
      <c r="AL82" s="817"/>
      <c r="AM82" s="817"/>
      <c r="AN82" s="817"/>
      <c r="AO82" s="817"/>
      <c r="AP82" s="817" t="s">
        <v>566</v>
      </c>
      <c r="AQ82" s="817"/>
      <c r="AR82" s="817"/>
      <c r="AS82" s="817"/>
      <c r="AT82" s="817"/>
      <c r="AU82" s="817" t="s">
        <v>566</v>
      </c>
      <c r="AV82" s="817"/>
      <c r="AW82" s="817"/>
      <c r="AX82" s="817"/>
      <c r="AY82" s="817"/>
      <c r="AZ82" s="819"/>
      <c r="BA82" s="819"/>
      <c r="BB82" s="819"/>
      <c r="BC82" s="819"/>
      <c r="BD82" s="820"/>
      <c r="BE82" s="224"/>
      <c r="BF82" s="224"/>
      <c r="BG82" s="224"/>
      <c r="BH82" s="224"/>
      <c r="BI82" s="224"/>
      <c r="BJ82" s="224"/>
      <c r="BK82" s="224"/>
      <c r="BL82" s="224"/>
      <c r="BM82" s="224"/>
      <c r="BN82" s="224"/>
      <c r="BO82" s="224"/>
      <c r="BP82" s="224"/>
      <c r="BQ82" s="221">
        <v>76</v>
      </c>
      <c r="BR82" s="226"/>
      <c r="BS82" s="846"/>
      <c r="BT82" s="847"/>
      <c r="BU82" s="847"/>
      <c r="BV82" s="847"/>
      <c r="BW82" s="847"/>
      <c r="BX82" s="847"/>
      <c r="BY82" s="847"/>
      <c r="BZ82" s="847"/>
      <c r="CA82" s="847"/>
      <c r="CB82" s="847"/>
      <c r="CC82" s="847"/>
      <c r="CD82" s="847"/>
      <c r="CE82" s="847"/>
      <c r="CF82" s="847"/>
      <c r="CG82" s="852"/>
      <c r="CH82" s="849"/>
      <c r="CI82" s="850"/>
      <c r="CJ82" s="850"/>
      <c r="CK82" s="850"/>
      <c r="CL82" s="851"/>
      <c r="CM82" s="849"/>
      <c r="CN82" s="850"/>
      <c r="CO82" s="850"/>
      <c r="CP82" s="850"/>
      <c r="CQ82" s="851"/>
      <c r="CR82" s="849"/>
      <c r="CS82" s="850"/>
      <c r="CT82" s="850"/>
      <c r="CU82" s="850"/>
      <c r="CV82" s="851"/>
      <c r="CW82" s="849"/>
      <c r="CX82" s="850"/>
      <c r="CY82" s="850"/>
      <c r="CZ82" s="850"/>
      <c r="DA82" s="851"/>
      <c r="DB82" s="849"/>
      <c r="DC82" s="850"/>
      <c r="DD82" s="850"/>
      <c r="DE82" s="850"/>
      <c r="DF82" s="851"/>
      <c r="DG82" s="849"/>
      <c r="DH82" s="850"/>
      <c r="DI82" s="850"/>
      <c r="DJ82" s="850"/>
      <c r="DK82" s="851"/>
      <c r="DL82" s="849"/>
      <c r="DM82" s="850"/>
      <c r="DN82" s="850"/>
      <c r="DO82" s="850"/>
      <c r="DP82" s="851"/>
      <c r="DQ82" s="849"/>
      <c r="DR82" s="850"/>
      <c r="DS82" s="850"/>
      <c r="DT82" s="850"/>
      <c r="DU82" s="851"/>
      <c r="DV82" s="846"/>
      <c r="DW82" s="847"/>
      <c r="DX82" s="847"/>
      <c r="DY82" s="847"/>
      <c r="DZ82" s="848"/>
      <c r="EA82" s="212"/>
    </row>
    <row r="83" spans="1:131" ht="26.25" customHeight="1" x14ac:dyDescent="0.2">
      <c r="A83" s="221">
        <v>16</v>
      </c>
      <c r="B83" s="860" t="s">
        <v>581</v>
      </c>
      <c r="C83" s="861"/>
      <c r="D83" s="861"/>
      <c r="E83" s="861"/>
      <c r="F83" s="861"/>
      <c r="G83" s="861"/>
      <c r="H83" s="861"/>
      <c r="I83" s="861"/>
      <c r="J83" s="861"/>
      <c r="K83" s="861"/>
      <c r="L83" s="861"/>
      <c r="M83" s="861"/>
      <c r="N83" s="861"/>
      <c r="O83" s="861"/>
      <c r="P83" s="862"/>
      <c r="Q83" s="863">
        <v>75</v>
      </c>
      <c r="R83" s="817"/>
      <c r="S83" s="817"/>
      <c r="T83" s="817"/>
      <c r="U83" s="817"/>
      <c r="V83" s="817">
        <v>59</v>
      </c>
      <c r="W83" s="817"/>
      <c r="X83" s="817"/>
      <c r="Y83" s="817"/>
      <c r="Z83" s="817"/>
      <c r="AA83" s="817">
        <v>15</v>
      </c>
      <c r="AB83" s="817"/>
      <c r="AC83" s="817"/>
      <c r="AD83" s="817"/>
      <c r="AE83" s="817"/>
      <c r="AF83" s="817">
        <v>15</v>
      </c>
      <c r="AG83" s="817"/>
      <c r="AH83" s="817"/>
      <c r="AI83" s="817"/>
      <c r="AJ83" s="817"/>
      <c r="AK83" s="817" t="s">
        <v>566</v>
      </c>
      <c r="AL83" s="817"/>
      <c r="AM83" s="817"/>
      <c r="AN83" s="817"/>
      <c r="AO83" s="817"/>
      <c r="AP83" s="817" t="s">
        <v>566</v>
      </c>
      <c r="AQ83" s="817"/>
      <c r="AR83" s="817"/>
      <c r="AS83" s="817"/>
      <c r="AT83" s="817"/>
      <c r="AU83" s="817" t="s">
        <v>566</v>
      </c>
      <c r="AV83" s="817"/>
      <c r="AW83" s="817"/>
      <c r="AX83" s="817"/>
      <c r="AY83" s="817"/>
      <c r="AZ83" s="819"/>
      <c r="BA83" s="819"/>
      <c r="BB83" s="819"/>
      <c r="BC83" s="819"/>
      <c r="BD83" s="820"/>
      <c r="BE83" s="224"/>
      <c r="BF83" s="224"/>
      <c r="BG83" s="224"/>
      <c r="BH83" s="224"/>
      <c r="BI83" s="224"/>
      <c r="BJ83" s="224"/>
      <c r="BK83" s="224"/>
      <c r="BL83" s="224"/>
      <c r="BM83" s="224"/>
      <c r="BN83" s="224"/>
      <c r="BO83" s="224"/>
      <c r="BP83" s="224"/>
      <c r="BQ83" s="221">
        <v>77</v>
      </c>
      <c r="BR83" s="226"/>
      <c r="BS83" s="846"/>
      <c r="BT83" s="847"/>
      <c r="BU83" s="847"/>
      <c r="BV83" s="847"/>
      <c r="BW83" s="847"/>
      <c r="BX83" s="847"/>
      <c r="BY83" s="847"/>
      <c r="BZ83" s="847"/>
      <c r="CA83" s="847"/>
      <c r="CB83" s="847"/>
      <c r="CC83" s="847"/>
      <c r="CD83" s="847"/>
      <c r="CE83" s="847"/>
      <c r="CF83" s="847"/>
      <c r="CG83" s="852"/>
      <c r="CH83" s="849"/>
      <c r="CI83" s="850"/>
      <c r="CJ83" s="850"/>
      <c r="CK83" s="850"/>
      <c r="CL83" s="851"/>
      <c r="CM83" s="849"/>
      <c r="CN83" s="850"/>
      <c r="CO83" s="850"/>
      <c r="CP83" s="850"/>
      <c r="CQ83" s="851"/>
      <c r="CR83" s="849"/>
      <c r="CS83" s="850"/>
      <c r="CT83" s="850"/>
      <c r="CU83" s="850"/>
      <c r="CV83" s="851"/>
      <c r="CW83" s="849"/>
      <c r="CX83" s="850"/>
      <c r="CY83" s="850"/>
      <c r="CZ83" s="850"/>
      <c r="DA83" s="851"/>
      <c r="DB83" s="849"/>
      <c r="DC83" s="850"/>
      <c r="DD83" s="850"/>
      <c r="DE83" s="850"/>
      <c r="DF83" s="851"/>
      <c r="DG83" s="849"/>
      <c r="DH83" s="850"/>
      <c r="DI83" s="850"/>
      <c r="DJ83" s="850"/>
      <c r="DK83" s="851"/>
      <c r="DL83" s="849"/>
      <c r="DM83" s="850"/>
      <c r="DN83" s="850"/>
      <c r="DO83" s="850"/>
      <c r="DP83" s="851"/>
      <c r="DQ83" s="849"/>
      <c r="DR83" s="850"/>
      <c r="DS83" s="850"/>
      <c r="DT83" s="850"/>
      <c r="DU83" s="851"/>
      <c r="DV83" s="846"/>
      <c r="DW83" s="847"/>
      <c r="DX83" s="847"/>
      <c r="DY83" s="847"/>
      <c r="DZ83" s="848"/>
      <c r="EA83" s="212"/>
    </row>
    <row r="84" spans="1:131" ht="26.25" customHeight="1" x14ac:dyDescent="0.2">
      <c r="A84" s="221">
        <v>17</v>
      </c>
      <c r="B84" s="860" t="s">
        <v>582</v>
      </c>
      <c r="C84" s="861"/>
      <c r="D84" s="861"/>
      <c r="E84" s="861"/>
      <c r="F84" s="861"/>
      <c r="G84" s="861"/>
      <c r="H84" s="861"/>
      <c r="I84" s="861"/>
      <c r="J84" s="861"/>
      <c r="K84" s="861"/>
      <c r="L84" s="861"/>
      <c r="M84" s="861"/>
      <c r="N84" s="861"/>
      <c r="O84" s="861"/>
      <c r="P84" s="862"/>
      <c r="Q84" s="863">
        <v>234605</v>
      </c>
      <c r="R84" s="817"/>
      <c r="S84" s="817"/>
      <c r="T84" s="817"/>
      <c r="U84" s="817"/>
      <c r="V84" s="817">
        <v>227058</v>
      </c>
      <c r="W84" s="817"/>
      <c r="X84" s="817"/>
      <c r="Y84" s="817"/>
      <c r="Z84" s="817"/>
      <c r="AA84" s="817">
        <v>7546</v>
      </c>
      <c r="AB84" s="817"/>
      <c r="AC84" s="817"/>
      <c r="AD84" s="817"/>
      <c r="AE84" s="817"/>
      <c r="AF84" s="817">
        <v>7546</v>
      </c>
      <c r="AG84" s="817"/>
      <c r="AH84" s="817"/>
      <c r="AI84" s="817"/>
      <c r="AJ84" s="817"/>
      <c r="AK84" s="817" t="s">
        <v>566</v>
      </c>
      <c r="AL84" s="817"/>
      <c r="AM84" s="817"/>
      <c r="AN84" s="817"/>
      <c r="AO84" s="817"/>
      <c r="AP84" s="817" t="s">
        <v>566</v>
      </c>
      <c r="AQ84" s="817"/>
      <c r="AR84" s="817"/>
      <c r="AS84" s="817"/>
      <c r="AT84" s="817"/>
      <c r="AU84" s="817" t="s">
        <v>566</v>
      </c>
      <c r="AV84" s="817"/>
      <c r="AW84" s="817"/>
      <c r="AX84" s="817"/>
      <c r="AY84" s="817"/>
      <c r="AZ84" s="819"/>
      <c r="BA84" s="819"/>
      <c r="BB84" s="819"/>
      <c r="BC84" s="819"/>
      <c r="BD84" s="820"/>
      <c r="BE84" s="224"/>
      <c r="BF84" s="224"/>
      <c r="BG84" s="224"/>
      <c r="BH84" s="224"/>
      <c r="BI84" s="224"/>
      <c r="BJ84" s="224"/>
      <c r="BK84" s="224"/>
      <c r="BL84" s="224"/>
      <c r="BM84" s="224"/>
      <c r="BN84" s="224"/>
      <c r="BO84" s="224"/>
      <c r="BP84" s="224"/>
      <c r="BQ84" s="221">
        <v>78</v>
      </c>
      <c r="BR84" s="226"/>
      <c r="BS84" s="846"/>
      <c r="BT84" s="847"/>
      <c r="BU84" s="847"/>
      <c r="BV84" s="847"/>
      <c r="BW84" s="847"/>
      <c r="BX84" s="847"/>
      <c r="BY84" s="847"/>
      <c r="BZ84" s="847"/>
      <c r="CA84" s="847"/>
      <c r="CB84" s="847"/>
      <c r="CC84" s="847"/>
      <c r="CD84" s="847"/>
      <c r="CE84" s="847"/>
      <c r="CF84" s="847"/>
      <c r="CG84" s="852"/>
      <c r="CH84" s="849"/>
      <c r="CI84" s="850"/>
      <c r="CJ84" s="850"/>
      <c r="CK84" s="850"/>
      <c r="CL84" s="851"/>
      <c r="CM84" s="849"/>
      <c r="CN84" s="850"/>
      <c r="CO84" s="850"/>
      <c r="CP84" s="850"/>
      <c r="CQ84" s="851"/>
      <c r="CR84" s="849"/>
      <c r="CS84" s="850"/>
      <c r="CT84" s="850"/>
      <c r="CU84" s="850"/>
      <c r="CV84" s="851"/>
      <c r="CW84" s="849"/>
      <c r="CX84" s="850"/>
      <c r="CY84" s="850"/>
      <c r="CZ84" s="850"/>
      <c r="DA84" s="851"/>
      <c r="DB84" s="849"/>
      <c r="DC84" s="850"/>
      <c r="DD84" s="850"/>
      <c r="DE84" s="850"/>
      <c r="DF84" s="851"/>
      <c r="DG84" s="849"/>
      <c r="DH84" s="850"/>
      <c r="DI84" s="850"/>
      <c r="DJ84" s="850"/>
      <c r="DK84" s="851"/>
      <c r="DL84" s="849"/>
      <c r="DM84" s="850"/>
      <c r="DN84" s="850"/>
      <c r="DO84" s="850"/>
      <c r="DP84" s="851"/>
      <c r="DQ84" s="849"/>
      <c r="DR84" s="850"/>
      <c r="DS84" s="850"/>
      <c r="DT84" s="850"/>
      <c r="DU84" s="851"/>
      <c r="DV84" s="846"/>
      <c r="DW84" s="847"/>
      <c r="DX84" s="847"/>
      <c r="DY84" s="847"/>
      <c r="DZ84" s="848"/>
      <c r="EA84" s="212"/>
    </row>
    <row r="85" spans="1:131" ht="26.25" customHeight="1" x14ac:dyDescent="0.2">
      <c r="A85" s="221">
        <v>18</v>
      </c>
      <c r="B85" s="860" t="s">
        <v>583</v>
      </c>
      <c r="C85" s="861"/>
      <c r="D85" s="861"/>
      <c r="E85" s="861"/>
      <c r="F85" s="861"/>
      <c r="G85" s="861"/>
      <c r="H85" s="861"/>
      <c r="I85" s="861"/>
      <c r="J85" s="861"/>
      <c r="K85" s="861"/>
      <c r="L85" s="861"/>
      <c r="M85" s="861"/>
      <c r="N85" s="861"/>
      <c r="O85" s="861"/>
      <c r="P85" s="862"/>
      <c r="Q85" s="863">
        <v>1090</v>
      </c>
      <c r="R85" s="817"/>
      <c r="S85" s="817"/>
      <c r="T85" s="817"/>
      <c r="U85" s="817"/>
      <c r="V85" s="817">
        <v>937</v>
      </c>
      <c r="W85" s="817"/>
      <c r="X85" s="817"/>
      <c r="Y85" s="817"/>
      <c r="Z85" s="817"/>
      <c r="AA85" s="817">
        <v>153</v>
      </c>
      <c r="AB85" s="817"/>
      <c r="AC85" s="817"/>
      <c r="AD85" s="817"/>
      <c r="AE85" s="817"/>
      <c r="AF85" s="817">
        <v>1737</v>
      </c>
      <c r="AG85" s="817"/>
      <c r="AH85" s="817"/>
      <c r="AI85" s="817"/>
      <c r="AJ85" s="817"/>
      <c r="AK85" s="817">
        <v>136</v>
      </c>
      <c r="AL85" s="817"/>
      <c r="AM85" s="817"/>
      <c r="AN85" s="817"/>
      <c r="AO85" s="817"/>
      <c r="AP85" s="817">
        <v>852</v>
      </c>
      <c r="AQ85" s="817"/>
      <c r="AR85" s="817"/>
      <c r="AS85" s="817"/>
      <c r="AT85" s="817"/>
      <c r="AU85" s="817">
        <v>78</v>
      </c>
      <c r="AV85" s="817"/>
      <c r="AW85" s="817"/>
      <c r="AX85" s="817"/>
      <c r="AY85" s="817"/>
      <c r="AZ85" s="819"/>
      <c r="BA85" s="819"/>
      <c r="BB85" s="819"/>
      <c r="BC85" s="819"/>
      <c r="BD85" s="820"/>
      <c r="BE85" s="224"/>
      <c r="BF85" s="224"/>
      <c r="BG85" s="224"/>
      <c r="BH85" s="224"/>
      <c r="BI85" s="224"/>
      <c r="BJ85" s="224"/>
      <c r="BK85" s="224"/>
      <c r="BL85" s="224"/>
      <c r="BM85" s="224"/>
      <c r="BN85" s="224"/>
      <c r="BO85" s="224"/>
      <c r="BP85" s="224"/>
      <c r="BQ85" s="221">
        <v>79</v>
      </c>
      <c r="BR85" s="226"/>
      <c r="BS85" s="846"/>
      <c r="BT85" s="847"/>
      <c r="BU85" s="847"/>
      <c r="BV85" s="847"/>
      <c r="BW85" s="847"/>
      <c r="BX85" s="847"/>
      <c r="BY85" s="847"/>
      <c r="BZ85" s="847"/>
      <c r="CA85" s="847"/>
      <c r="CB85" s="847"/>
      <c r="CC85" s="847"/>
      <c r="CD85" s="847"/>
      <c r="CE85" s="847"/>
      <c r="CF85" s="847"/>
      <c r="CG85" s="852"/>
      <c r="CH85" s="849"/>
      <c r="CI85" s="850"/>
      <c r="CJ85" s="850"/>
      <c r="CK85" s="850"/>
      <c r="CL85" s="851"/>
      <c r="CM85" s="849"/>
      <c r="CN85" s="850"/>
      <c r="CO85" s="850"/>
      <c r="CP85" s="850"/>
      <c r="CQ85" s="851"/>
      <c r="CR85" s="849"/>
      <c r="CS85" s="850"/>
      <c r="CT85" s="850"/>
      <c r="CU85" s="850"/>
      <c r="CV85" s="851"/>
      <c r="CW85" s="849"/>
      <c r="CX85" s="850"/>
      <c r="CY85" s="850"/>
      <c r="CZ85" s="850"/>
      <c r="DA85" s="851"/>
      <c r="DB85" s="849"/>
      <c r="DC85" s="850"/>
      <c r="DD85" s="850"/>
      <c r="DE85" s="850"/>
      <c r="DF85" s="851"/>
      <c r="DG85" s="849"/>
      <c r="DH85" s="850"/>
      <c r="DI85" s="850"/>
      <c r="DJ85" s="850"/>
      <c r="DK85" s="851"/>
      <c r="DL85" s="849"/>
      <c r="DM85" s="850"/>
      <c r="DN85" s="850"/>
      <c r="DO85" s="850"/>
      <c r="DP85" s="851"/>
      <c r="DQ85" s="849"/>
      <c r="DR85" s="850"/>
      <c r="DS85" s="850"/>
      <c r="DT85" s="850"/>
      <c r="DU85" s="851"/>
      <c r="DV85" s="846"/>
      <c r="DW85" s="847"/>
      <c r="DX85" s="847"/>
      <c r="DY85" s="847"/>
      <c r="DZ85" s="848"/>
      <c r="EA85" s="212"/>
    </row>
    <row r="86" spans="1:131" ht="26.25" customHeight="1" x14ac:dyDescent="0.2">
      <c r="A86" s="221">
        <v>19</v>
      </c>
      <c r="B86" s="860"/>
      <c r="C86" s="861"/>
      <c r="D86" s="861"/>
      <c r="E86" s="861"/>
      <c r="F86" s="861"/>
      <c r="G86" s="861"/>
      <c r="H86" s="861"/>
      <c r="I86" s="861"/>
      <c r="J86" s="861"/>
      <c r="K86" s="861"/>
      <c r="L86" s="861"/>
      <c r="M86" s="861"/>
      <c r="N86" s="861"/>
      <c r="O86" s="861"/>
      <c r="P86" s="862"/>
      <c r="Q86" s="863"/>
      <c r="R86" s="817"/>
      <c r="S86" s="817"/>
      <c r="T86" s="817"/>
      <c r="U86" s="817"/>
      <c r="V86" s="817"/>
      <c r="W86" s="817"/>
      <c r="X86" s="817"/>
      <c r="Y86" s="817"/>
      <c r="Z86" s="817"/>
      <c r="AA86" s="817"/>
      <c r="AB86" s="817"/>
      <c r="AC86" s="817"/>
      <c r="AD86" s="817"/>
      <c r="AE86" s="817"/>
      <c r="AF86" s="817"/>
      <c r="AG86" s="817"/>
      <c r="AH86" s="817"/>
      <c r="AI86" s="817"/>
      <c r="AJ86" s="817"/>
      <c r="AK86" s="817"/>
      <c r="AL86" s="817"/>
      <c r="AM86" s="817"/>
      <c r="AN86" s="817"/>
      <c r="AO86" s="817"/>
      <c r="AP86" s="817"/>
      <c r="AQ86" s="817"/>
      <c r="AR86" s="817"/>
      <c r="AS86" s="817"/>
      <c r="AT86" s="817"/>
      <c r="AU86" s="817"/>
      <c r="AV86" s="817"/>
      <c r="AW86" s="817"/>
      <c r="AX86" s="817"/>
      <c r="AY86" s="817"/>
      <c r="AZ86" s="819"/>
      <c r="BA86" s="819"/>
      <c r="BB86" s="819"/>
      <c r="BC86" s="819"/>
      <c r="BD86" s="820"/>
      <c r="BE86" s="224"/>
      <c r="BF86" s="224"/>
      <c r="BG86" s="224"/>
      <c r="BH86" s="224"/>
      <c r="BI86" s="224"/>
      <c r="BJ86" s="224"/>
      <c r="BK86" s="224"/>
      <c r="BL86" s="224"/>
      <c r="BM86" s="224"/>
      <c r="BN86" s="224"/>
      <c r="BO86" s="224"/>
      <c r="BP86" s="224"/>
      <c r="BQ86" s="221">
        <v>80</v>
      </c>
      <c r="BR86" s="226"/>
      <c r="BS86" s="846"/>
      <c r="BT86" s="847"/>
      <c r="BU86" s="847"/>
      <c r="BV86" s="847"/>
      <c r="BW86" s="847"/>
      <c r="BX86" s="847"/>
      <c r="BY86" s="847"/>
      <c r="BZ86" s="847"/>
      <c r="CA86" s="847"/>
      <c r="CB86" s="847"/>
      <c r="CC86" s="847"/>
      <c r="CD86" s="847"/>
      <c r="CE86" s="847"/>
      <c r="CF86" s="847"/>
      <c r="CG86" s="852"/>
      <c r="CH86" s="849"/>
      <c r="CI86" s="850"/>
      <c r="CJ86" s="850"/>
      <c r="CK86" s="850"/>
      <c r="CL86" s="851"/>
      <c r="CM86" s="849"/>
      <c r="CN86" s="850"/>
      <c r="CO86" s="850"/>
      <c r="CP86" s="850"/>
      <c r="CQ86" s="851"/>
      <c r="CR86" s="849"/>
      <c r="CS86" s="850"/>
      <c r="CT86" s="850"/>
      <c r="CU86" s="850"/>
      <c r="CV86" s="851"/>
      <c r="CW86" s="849"/>
      <c r="CX86" s="850"/>
      <c r="CY86" s="850"/>
      <c r="CZ86" s="850"/>
      <c r="DA86" s="851"/>
      <c r="DB86" s="849"/>
      <c r="DC86" s="850"/>
      <c r="DD86" s="850"/>
      <c r="DE86" s="850"/>
      <c r="DF86" s="851"/>
      <c r="DG86" s="849"/>
      <c r="DH86" s="850"/>
      <c r="DI86" s="850"/>
      <c r="DJ86" s="850"/>
      <c r="DK86" s="851"/>
      <c r="DL86" s="849"/>
      <c r="DM86" s="850"/>
      <c r="DN86" s="850"/>
      <c r="DO86" s="850"/>
      <c r="DP86" s="851"/>
      <c r="DQ86" s="849"/>
      <c r="DR86" s="850"/>
      <c r="DS86" s="850"/>
      <c r="DT86" s="850"/>
      <c r="DU86" s="851"/>
      <c r="DV86" s="846"/>
      <c r="DW86" s="847"/>
      <c r="DX86" s="847"/>
      <c r="DY86" s="847"/>
      <c r="DZ86" s="848"/>
      <c r="EA86" s="212"/>
    </row>
    <row r="87" spans="1:131" ht="26.25" customHeight="1" x14ac:dyDescent="0.2">
      <c r="A87" s="227">
        <v>20</v>
      </c>
      <c r="B87" s="867"/>
      <c r="C87" s="868"/>
      <c r="D87" s="868"/>
      <c r="E87" s="868"/>
      <c r="F87" s="868"/>
      <c r="G87" s="868"/>
      <c r="H87" s="868"/>
      <c r="I87" s="868"/>
      <c r="J87" s="868"/>
      <c r="K87" s="868"/>
      <c r="L87" s="868"/>
      <c r="M87" s="868"/>
      <c r="N87" s="868"/>
      <c r="O87" s="868"/>
      <c r="P87" s="869"/>
      <c r="Q87" s="870"/>
      <c r="R87" s="871"/>
      <c r="S87" s="871"/>
      <c r="T87" s="871"/>
      <c r="U87" s="871"/>
      <c r="V87" s="871"/>
      <c r="W87" s="871"/>
      <c r="X87" s="871"/>
      <c r="Y87" s="871"/>
      <c r="Z87" s="871"/>
      <c r="AA87" s="871"/>
      <c r="AB87" s="871"/>
      <c r="AC87" s="871"/>
      <c r="AD87" s="871"/>
      <c r="AE87" s="871"/>
      <c r="AF87" s="871"/>
      <c r="AG87" s="871"/>
      <c r="AH87" s="871"/>
      <c r="AI87" s="871"/>
      <c r="AJ87" s="871"/>
      <c r="AK87" s="871"/>
      <c r="AL87" s="871"/>
      <c r="AM87" s="871"/>
      <c r="AN87" s="871"/>
      <c r="AO87" s="871"/>
      <c r="AP87" s="871"/>
      <c r="AQ87" s="871"/>
      <c r="AR87" s="871"/>
      <c r="AS87" s="871"/>
      <c r="AT87" s="871"/>
      <c r="AU87" s="871"/>
      <c r="AV87" s="871"/>
      <c r="AW87" s="871"/>
      <c r="AX87" s="871"/>
      <c r="AY87" s="871"/>
      <c r="AZ87" s="872"/>
      <c r="BA87" s="872"/>
      <c r="BB87" s="872"/>
      <c r="BC87" s="872"/>
      <c r="BD87" s="873"/>
      <c r="BE87" s="224"/>
      <c r="BF87" s="224"/>
      <c r="BG87" s="224"/>
      <c r="BH87" s="224"/>
      <c r="BI87" s="224"/>
      <c r="BJ87" s="224"/>
      <c r="BK87" s="224"/>
      <c r="BL87" s="224"/>
      <c r="BM87" s="224"/>
      <c r="BN87" s="224"/>
      <c r="BO87" s="224"/>
      <c r="BP87" s="224"/>
      <c r="BQ87" s="221">
        <v>81</v>
      </c>
      <c r="BR87" s="226"/>
      <c r="BS87" s="846"/>
      <c r="BT87" s="847"/>
      <c r="BU87" s="847"/>
      <c r="BV87" s="847"/>
      <c r="BW87" s="847"/>
      <c r="BX87" s="847"/>
      <c r="BY87" s="847"/>
      <c r="BZ87" s="847"/>
      <c r="CA87" s="847"/>
      <c r="CB87" s="847"/>
      <c r="CC87" s="847"/>
      <c r="CD87" s="847"/>
      <c r="CE87" s="847"/>
      <c r="CF87" s="847"/>
      <c r="CG87" s="852"/>
      <c r="CH87" s="849"/>
      <c r="CI87" s="850"/>
      <c r="CJ87" s="850"/>
      <c r="CK87" s="850"/>
      <c r="CL87" s="851"/>
      <c r="CM87" s="849"/>
      <c r="CN87" s="850"/>
      <c r="CO87" s="850"/>
      <c r="CP87" s="850"/>
      <c r="CQ87" s="851"/>
      <c r="CR87" s="849"/>
      <c r="CS87" s="850"/>
      <c r="CT87" s="850"/>
      <c r="CU87" s="850"/>
      <c r="CV87" s="851"/>
      <c r="CW87" s="849"/>
      <c r="CX87" s="850"/>
      <c r="CY87" s="850"/>
      <c r="CZ87" s="850"/>
      <c r="DA87" s="851"/>
      <c r="DB87" s="849"/>
      <c r="DC87" s="850"/>
      <c r="DD87" s="850"/>
      <c r="DE87" s="850"/>
      <c r="DF87" s="851"/>
      <c r="DG87" s="849"/>
      <c r="DH87" s="850"/>
      <c r="DI87" s="850"/>
      <c r="DJ87" s="850"/>
      <c r="DK87" s="851"/>
      <c r="DL87" s="849"/>
      <c r="DM87" s="850"/>
      <c r="DN87" s="850"/>
      <c r="DO87" s="850"/>
      <c r="DP87" s="851"/>
      <c r="DQ87" s="849"/>
      <c r="DR87" s="850"/>
      <c r="DS87" s="850"/>
      <c r="DT87" s="850"/>
      <c r="DU87" s="851"/>
      <c r="DV87" s="846"/>
      <c r="DW87" s="847"/>
      <c r="DX87" s="847"/>
      <c r="DY87" s="847"/>
      <c r="DZ87" s="848"/>
      <c r="EA87" s="212"/>
    </row>
    <row r="88" spans="1:131" ht="26.25" customHeight="1" thickBot="1" x14ac:dyDescent="0.25">
      <c r="A88" s="223" t="s">
        <v>304</v>
      </c>
      <c r="B88" s="776" t="s">
        <v>331</v>
      </c>
      <c r="C88" s="777"/>
      <c r="D88" s="777"/>
      <c r="E88" s="777"/>
      <c r="F88" s="777"/>
      <c r="G88" s="777"/>
      <c r="H88" s="777"/>
      <c r="I88" s="777"/>
      <c r="J88" s="777"/>
      <c r="K88" s="777"/>
      <c r="L88" s="777"/>
      <c r="M88" s="777"/>
      <c r="N88" s="777"/>
      <c r="O88" s="777"/>
      <c r="P88" s="778"/>
      <c r="Q88" s="827"/>
      <c r="R88" s="828"/>
      <c r="S88" s="828"/>
      <c r="T88" s="828"/>
      <c r="U88" s="828"/>
      <c r="V88" s="828"/>
      <c r="W88" s="828"/>
      <c r="X88" s="828"/>
      <c r="Y88" s="828"/>
      <c r="Z88" s="828"/>
      <c r="AA88" s="828"/>
      <c r="AB88" s="828"/>
      <c r="AC88" s="828"/>
      <c r="AD88" s="828"/>
      <c r="AE88" s="828"/>
      <c r="AF88" s="831">
        <v>9961</v>
      </c>
      <c r="AG88" s="831"/>
      <c r="AH88" s="831"/>
      <c r="AI88" s="831"/>
      <c r="AJ88" s="831"/>
      <c r="AK88" s="828"/>
      <c r="AL88" s="828"/>
      <c r="AM88" s="828"/>
      <c r="AN88" s="828"/>
      <c r="AO88" s="828"/>
      <c r="AP88" s="831">
        <v>937</v>
      </c>
      <c r="AQ88" s="831"/>
      <c r="AR88" s="831"/>
      <c r="AS88" s="831"/>
      <c r="AT88" s="831"/>
      <c r="AU88" s="831">
        <v>78</v>
      </c>
      <c r="AV88" s="831"/>
      <c r="AW88" s="831"/>
      <c r="AX88" s="831"/>
      <c r="AY88" s="831"/>
      <c r="AZ88" s="836"/>
      <c r="BA88" s="836"/>
      <c r="BB88" s="836"/>
      <c r="BC88" s="836"/>
      <c r="BD88" s="837"/>
      <c r="BE88" s="224"/>
      <c r="BF88" s="224"/>
      <c r="BG88" s="224"/>
      <c r="BH88" s="224"/>
      <c r="BI88" s="224"/>
      <c r="BJ88" s="224"/>
      <c r="BK88" s="224"/>
      <c r="BL88" s="224"/>
      <c r="BM88" s="224"/>
      <c r="BN88" s="224"/>
      <c r="BO88" s="224"/>
      <c r="BP88" s="224"/>
      <c r="BQ88" s="221">
        <v>82</v>
      </c>
      <c r="BR88" s="226"/>
      <c r="BS88" s="846"/>
      <c r="BT88" s="847"/>
      <c r="BU88" s="847"/>
      <c r="BV88" s="847"/>
      <c r="BW88" s="847"/>
      <c r="BX88" s="847"/>
      <c r="BY88" s="847"/>
      <c r="BZ88" s="847"/>
      <c r="CA88" s="847"/>
      <c r="CB88" s="847"/>
      <c r="CC88" s="847"/>
      <c r="CD88" s="847"/>
      <c r="CE88" s="847"/>
      <c r="CF88" s="847"/>
      <c r="CG88" s="852"/>
      <c r="CH88" s="849"/>
      <c r="CI88" s="850"/>
      <c r="CJ88" s="850"/>
      <c r="CK88" s="850"/>
      <c r="CL88" s="851"/>
      <c r="CM88" s="849"/>
      <c r="CN88" s="850"/>
      <c r="CO88" s="850"/>
      <c r="CP88" s="850"/>
      <c r="CQ88" s="851"/>
      <c r="CR88" s="849"/>
      <c r="CS88" s="850"/>
      <c r="CT88" s="850"/>
      <c r="CU88" s="850"/>
      <c r="CV88" s="851"/>
      <c r="CW88" s="849"/>
      <c r="CX88" s="850"/>
      <c r="CY88" s="850"/>
      <c r="CZ88" s="850"/>
      <c r="DA88" s="851"/>
      <c r="DB88" s="849"/>
      <c r="DC88" s="850"/>
      <c r="DD88" s="850"/>
      <c r="DE88" s="850"/>
      <c r="DF88" s="851"/>
      <c r="DG88" s="849"/>
      <c r="DH88" s="850"/>
      <c r="DI88" s="850"/>
      <c r="DJ88" s="850"/>
      <c r="DK88" s="851"/>
      <c r="DL88" s="849"/>
      <c r="DM88" s="850"/>
      <c r="DN88" s="850"/>
      <c r="DO88" s="850"/>
      <c r="DP88" s="851"/>
      <c r="DQ88" s="849"/>
      <c r="DR88" s="850"/>
      <c r="DS88" s="850"/>
      <c r="DT88" s="850"/>
      <c r="DU88" s="851"/>
      <c r="DV88" s="846"/>
      <c r="DW88" s="847"/>
      <c r="DX88" s="847"/>
      <c r="DY88" s="847"/>
      <c r="DZ88" s="848"/>
      <c r="EA88" s="212"/>
    </row>
    <row r="89" spans="1:131" ht="26.25" hidden="1" customHeight="1" x14ac:dyDescent="0.2">
      <c r="A89" s="228"/>
      <c r="B89" s="229"/>
      <c r="C89" s="229"/>
      <c r="D89" s="229"/>
      <c r="E89" s="229"/>
      <c r="F89" s="229"/>
      <c r="G89" s="229"/>
      <c r="H89" s="229"/>
      <c r="I89" s="229"/>
      <c r="J89" s="229"/>
      <c r="K89" s="229"/>
      <c r="L89" s="229"/>
      <c r="M89" s="229"/>
      <c r="N89" s="229"/>
      <c r="O89" s="229"/>
      <c r="P89" s="229"/>
      <c r="Q89" s="230"/>
      <c r="R89" s="230"/>
      <c r="S89" s="230"/>
      <c r="T89" s="230"/>
      <c r="U89" s="230"/>
      <c r="V89" s="230"/>
      <c r="W89" s="230"/>
      <c r="X89" s="230"/>
      <c r="Y89" s="230"/>
      <c r="Z89" s="230"/>
      <c r="AA89" s="230"/>
      <c r="AB89" s="230"/>
      <c r="AC89" s="230"/>
      <c r="AD89" s="230"/>
      <c r="AE89" s="230"/>
      <c r="AF89" s="230"/>
      <c r="AG89" s="230"/>
      <c r="AH89" s="230"/>
      <c r="AI89" s="230"/>
      <c r="AJ89" s="230"/>
      <c r="AK89" s="230"/>
      <c r="AL89" s="230"/>
      <c r="AM89" s="230"/>
      <c r="AN89" s="230"/>
      <c r="AO89" s="230"/>
      <c r="AP89" s="230"/>
      <c r="AQ89" s="230"/>
      <c r="AR89" s="230"/>
      <c r="AS89" s="230"/>
      <c r="AT89" s="230"/>
      <c r="AU89" s="230"/>
      <c r="AV89" s="230"/>
      <c r="AW89" s="230"/>
      <c r="AX89" s="230"/>
      <c r="AY89" s="230"/>
      <c r="AZ89" s="231"/>
      <c r="BA89" s="231"/>
      <c r="BB89" s="231"/>
      <c r="BC89" s="231"/>
      <c r="BD89" s="231"/>
      <c r="BE89" s="224"/>
      <c r="BF89" s="224"/>
      <c r="BG89" s="224"/>
      <c r="BH89" s="224"/>
      <c r="BI89" s="224"/>
      <c r="BJ89" s="224"/>
      <c r="BK89" s="224"/>
      <c r="BL89" s="224"/>
      <c r="BM89" s="224"/>
      <c r="BN89" s="224"/>
      <c r="BO89" s="224"/>
      <c r="BP89" s="224"/>
      <c r="BQ89" s="221">
        <v>83</v>
      </c>
      <c r="BR89" s="226"/>
      <c r="BS89" s="846"/>
      <c r="BT89" s="847"/>
      <c r="BU89" s="847"/>
      <c r="BV89" s="847"/>
      <c r="BW89" s="847"/>
      <c r="BX89" s="847"/>
      <c r="BY89" s="847"/>
      <c r="BZ89" s="847"/>
      <c r="CA89" s="847"/>
      <c r="CB89" s="847"/>
      <c r="CC89" s="847"/>
      <c r="CD89" s="847"/>
      <c r="CE89" s="847"/>
      <c r="CF89" s="847"/>
      <c r="CG89" s="852"/>
      <c r="CH89" s="849"/>
      <c r="CI89" s="850"/>
      <c r="CJ89" s="850"/>
      <c r="CK89" s="850"/>
      <c r="CL89" s="851"/>
      <c r="CM89" s="849"/>
      <c r="CN89" s="850"/>
      <c r="CO89" s="850"/>
      <c r="CP89" s="850"/>
      <c r="CQ89" s="851"/>
      <c r="CR89" s="849"/>
      <c r="CS89" s="850"/>
      <c r="CT89" s="850"/>
      <c r="CU89" s="850"/>
      <c r="CV89" s="851"/>
      <c r="CW89" s="849"/>
      <c r="CX89" s="850"/>
      <c r="CY89" s="850"/>
      <c r="CZ89" s="850"/>
      <c r="DA89" s="851"/>
      <c r="DB89" s="849"/>
      <c r="DC89" s="850"/>
      <c r="DD89" s="850"/>
      <c r="DE89" s="850"/>
      <c r="DF89" s="851"/>
      <c r="DG89" s="849"/>
      <c r="DH89" s="850"/>
      <c r="DI89" s="850"/>
      <c r="DJ89" s="850"/>
      <c r="DK89" s="851"/>
      <c r="DL89" s="849"/>
      <c r="DM89" s="850"/>
      <c r="DN89" s="850"/>
      <c r="DO89" s="850"/>
      <c r="DP89" s="851"/>
      <c r="DQ89" s="849"/>
      <c r="DR89" s="850"/>
      <c r="DS89" s="850"/>
      <c r="DT89" s="850"/>
      <c r="DU89" s="851"/>
      <c r="DV89" s="846"/>
      <c r="DW89" s="847"/>
      <c r="DX89" s="847"/>
      <c r="DY89" s="847"/>
      <c r="DZ89" s="848"/>
      <c r="EA89" s="212"/>
    </row>
    <row r="90" spans="1:131" ht="26.25" hidden="1" customHeight="1" x14ac:dyDescent="0.2">
      <c r="A90" s="228"/>
      <c r="B90" s="229"/>
      <c r="C90" s="229"/>
      <c r="D90" s="229"/>
      <c r="E90" s="229"/>
      <c r="F90" s="229"/>
      <c r="G90" s="229"/>
      <c r="H90" s="229"/>
      <c r="I90" s="229"/>
      <c r="J90" s="229"/>
      <c r="K90" s="229"/>
      <c r="L90" s="229"/>
      <c r="M90" s="229"/>
      <c r="N90" s="229"/>
      <c r="O90" s="229"/>
      <c r="P90" s="229"/>
      <c r="Q90" s="230"/>
      <c r="R90" s="230"/>
      <c r="S90" s="230"/>
      <c r="T90" s="230"/>
      <c r="U90" s="230"/>
      <c r="V90" s="230"/>
      <c r="W90" s="230"/>
      <c r="X90" s="230"/>
      <c r="Y90" s="230"/>
      <c r="Z90" s="230"/>
      <c r="AA90" s="230"/>
      <c r="AB90" s="230"/>
      <c r="AC90" s="230"/>
      <c r="AD90" s="230"/>
      <c r="AE90" s="230"/>
      <c r="AF90" s="230"/>
      <c r="AG90" s="230"/>
      <c r="AH90" s="230"/>
      <c r="AI90" s="230"/>
      <c r="AJ90" s="230"/>
      <c r="AK90" s="230"/>
      <c r="AL90" s="230"/>
      <c r="AM90" s="230"/>
      <c r="AN90" s="230"/>
      <c r="AO90" s="230"/>
      <c r="AP90" s="230"/>
      <c r="AQ90" s="230"/>
      <c r="AR90" s="230"/>
      <c r="AS90" s="230"/>
      <c r="AT90" s="230"/>
      <c r="AU90" s="230"/>
      <c r="AV90" s="230"/>
      <c r="AW90" s="230"/>
      <c r="AX90" s="230"/>
      <c r="AY90" s="230"/>
      <c r="AZ90" s="231"/>
      <c r="BA90" s="231"/>
      <c r="BB90" s="231"/>
      <c r="BC90" s="231"/>
      <c r="BD90" s="231"/>
      <c r="BE90" s="224"/>
      <c r="BF90" s="224"/>
      <c r="BG90" s="224"/>
      <c r="BH90" s="224"/>
      <c r="BI90" s="224"/>
      <c r="BJ90" s="224"/>
      <c r="BK90" s="224"/>
      <c r="BL90" s="224"/>
      <c r="BM90" s="224"/>
      <c r="BN90" s="224"/>
      <c r="BO90" s="224"/>
      <c r="BP90" s="224"/>
      <c r="BQ90" s="221">
        <v>84</v>
      </c>
      <c r="BR90" s="226"/>
      <c r="BS90" s="846"/>
      <c r="BT90" s="847"/>
      <c r="BU90" s="847"/>
      <c r="BV90" s="847"/>
      <c r="BW90" s="847"/>
      <c r="BX90" s="847"/>
      <c r="BY90" s="847"/>
      <c r="BZ90" s="847"/>
      <c r="CA90" s="847"/>
      <c r="CB90" s="847"/>
      <c r="CC90" s="847"/>
      <c r="CD90" s="847"/>
      <c r="CE90" s="847"/>
      <c r="CF90" s="847"/>
      <c r="CG90" s="852"/>
      <c r="CH90" s="849"/>
      <c r="CI90" s="850"/>
      <c r="CJ90" s="850"/>
      <c r="CK90" s="850"/>
      <c r="CL90" s="851"/>
      <c r="CM90" s="849"/>
      <c r="CN90" s="850"/>
      <c r="CO90" s="850"/>
      <c r="CP90" s="850"/>
      <c r="CQ90" s="851"/>
      <c r="CR90" s="849"/>
      <c r="CS90" s="850"/>
      <c r="CT90" s="850"/>
      <c r="CU90" s="850"/>
      <c r="CV90" s="851"/>
      <c r="CW90" s="849"/>
      <c r="CX90" s="850"/>
      <c r="CY90" s="850"/>
      <c r="CZ90" s="850"/>
      <c r="DA90" s="851"/>
      <c r="DB90" s="849"/>
      <c r="DC90" s="850"/>
      <c r="DD90" s="850"/>
      <c r="DE90" s="850"/>
      <c r="DF90" s="851"/>
      <c r="DG90" s="849"/>
      <c r="DH90" s="850"/>
      <c r="DI90" s="850"/>
      <c r="DJ90" s="850"/>
      <c r="DK90" s="851"/>
      <c r="DL90" s="849"/>
      <c r="DM90" s="850"/>
      <c r="DN90" s="850"/>
      <c r="DO90" s="850"/>
      <c r="DP90" s="851"/>
      <c r="DQ90" s="849"/>
      <c r="DR90" s="850"/>
      <c r="DS90" s="850"/>
      <c r="DT90" s="850"/>
      <c r="DU90" s="851"/>
      <c r="DV90" s="846"/>
      <c r="DW90" s="847"/>
      <c r="DX90" s="847"/>
      <c r="DY90" s="847"/>
      <c r="DZ90" s="848"/>
      <c r="EA90" s="212"/>
    </row>
    <row r="91" spans="1:131" ht="26.25" hidden="1" customHeight="1" x14ac:dyDescent="0.2">
      <c r="A91" s="228"/>
      <c r="B91" s="229"/>
      <c r="C91" s="229"/>
      <c r="D91" s="229"/>
      <c r="E91" s="229"/>
      <c r="F91" s="229"/>
      <c r="G91" s="229"/>
      <c r="H91" s="229"/>
      <c r="I91" s="229"/>
      <c r="J91" s="229"/>
      <c r="K91" s="229"/>
      <c r="L91" s="229"/>
      <c r="M91" s="229"/>
      <c r="N91" s="229"/>
      <c r="O91" s="229"/>
      <c r="P91" s="229"/>
      <c r="Q91" s="230"/>
      <c r="R91" s="230"/>
      <c r="S91" s="230"/>
      <c r="T91" s="230"/>
      <c r="U91" s="230"/>
      <c r="V91" s="230"/>
      <c r="W91" s="230"/>
      <c r="X91" s="230"/>
      <c r="Y91" s="230"/>
      <c r="Z91" s="230"/>
      <c r="AA91" s="230"/>
      <c r="AB91" s="230"/>
      <c r="AC91" s="230"/>
      <c r="AD91" s="230"/>
      <c r="AE91" s="230"/>
      <c r="AF91" s="230"/>
      <c r="AG91" s="230"/>
      <c r="AH91" s="230"/>
      <c r="AI91" s="230"/>
      <c r="AJ91" s="230"/>
      <c r="AK91" s="230"/>
      <c r="AL91" s="230"/>
      <c r="AM91" s="230"/>
      <c r="AN91" s="230"/>
      <c r="AO91" s="230"/>
      <c r="AP91" s="230"/>
      <c r="AQ91" s="230"/>
      <c r="AR91" s="230"/>
      <c r="AS91" s="230"/>
      <c r="AT91" s="230"/>
      <c r="AU91" s="230"/>
      <c r="AV91" s="230"/>
      <c r="AW91" s="230"/>
      <c r="AX91" s="230"/>
      <c r="AY91" s="230"/>
      <c r="AZ91" s="231"/>
      <c r="BA91" s="231"/>
      <c r="BB91" s="231"/>
      <c r="BC91" s="231"/>
      <c r="BD91" s="231"/>
      <c r="BE91" s="224"/>
      <c r="BF91" s="224"/>
      <c r="BG91" s="224"/>
      <c r="BH91" s="224"/>
      <c r="BI91" s="224"/>
      <c r="BJ91" s="224"/>
      <c r="BK91" s="224"/>
      <c r="BL91" s="224"/>
      <c r="BM91" s="224"/>
      <c r="BN91" s="224"/>
      <c r="BO91" s="224"/>
      <c r="BP91" s="224"/>
      <c r="BQ91" s="221">
        <v>85</v>
      </c>
      <c r="BR91" s="226"/>
      <c r="BS91" s="846"/>
      <c r="BT91" s="847"/>
      <c r="BU91" s="847"/>
      <c r="BV91" s="847"/>
      <c r="BW91" s="847"/>
      <c r="BX91" s="847"/>
      <c r="BY91" s="847"/>
      <c r="BZ91" s="847"/>
      <c r="CA91" s="847"/>
      <c r="CB91" s="847"/>
      <c r="CC91" s="847"/>
      <c r="CD91" s="847"/>
      <c r="CE91" s="847"/>
      <c r="CF91" s="847"/>
      <c r="CG91" s="852"/>
      <c r="CH91" s="849"/>
      <c r="CI91" s="850"/>
      <c r="CJ91" s="850"/>
      <c r="CK91" s="850"/>
      <c r="CL91" s="851"/>
      <c r="CM91" s="849"/>
      <c r="CN91" s="850"/>
      <c r="CO91" s="850"/>
      <c r="CP91" s="850"/>
      <c r="CQ91" s="851"/>
      <c r="CR91" s="849"/>
      <c r="CS91" s="850"/>
      <c r="CT91" s="850"/>
      <c r="CU91" s="850"/>
      <c r="CV91" s="851"/>
      <c r="CW91" s="849"/>
      <c r="CX91" s="850"/>
      <c r="CY91" s="850"/>
      <c r="CZ91" s="850"/>
      <c r="DA91" s="851"/>
      <c r="DB91" s="849"/>
      <c r="DC91" s="850"/>
      <c r="DD91" s="850"/>
      <c r="DE91" s="850"/>
      <c r="DF91" s="851"/>
      <c r="DG91" s="849"/>
      <c r="DH91" s="850"/>
      <c r="DI91" s="850"/>
      <c r="DJ91" s="850"/>
      <c r="DK91" s="851"/>
      <c r="DL91" s="849"/>
      <c r="DM91" s="850"/>
      <c r="DN91" s="850"/>
      <c r="DO91" s="850"/>
      <c r="DP91" s="851"/>
      <c r="DQ91" s="849"/>
      <c r="DR91" s="850"/>
      <c r="DS91" s="850"/>
      <c r="DT91" s="850"/>
      <c r="DU91" s="851"/>
      <c r="DV91" s="846"/>
      <c r="DW91" s="847"/>
      <c r="DX91" s="847"/>
      <c r="DY91" s="847"/>
      <c r="DZ91" s="848"/>
      <c r="EA91" s="212"/>
    </row>
    <row r="92" spans="1:131" ht="26.25" hidden="1" customHeight="1" x14ac:dyDescent="0.2">
      <c r="A92" s="228"/>
      <c r="B92" s="229"/>
      <c r="C92" s="229"/>
      <c r="D92" s="229"/>
      <c r="E92" s="229"/>
      <c r="F92" s="229"/>
      <c r="G92" s="229"/>
      <c r="H92" s="229"/>
      <c r="I92" s="229"/>
      <c r="J92" s="229"/>
      <c r="K92" s="229"/>
      <c r="L92" s="229"/>
      <c r="M92" s="229"/>
      <c r="N92" s="229"/>
      <c r="O92" s="229"/>
      <c r="P92" s="229"/>
      <c r="Q92" s="230"/>
      <c r="R92" s="230"/>
      <c r="S92" s="230"/>
      <c r="T92" s="230"/>
      <c r="U92" s="230"/>
      <c r="V92" s="230"/>
      <c r="W92" s="230"/>
      <c r="X92" s="230"/>
      <c r="Y92" s="230"/>
      <c r="Z92" s="230"/>
      <c r="AA92" s="230"/>
      <c r="AB92" s="230"/>
      <c r="AC92" s="230"/>
      <c r="AD92" s="230"/>
      <c r="AE92" s="230"/>
      <c r="AF92" s="230"/>
      <c r="AG92" s="230"/>
      <c r="AH92" s="230"/>
      <c r="AI92" s="230"/>
      <c r="AJ92" s="230"/>
      <c r="AK92" s="230"/>
      <c r="AL92" s="230"/>
      <c r="AM92" s="230"/>
      <c r="AN92" s="230"/>
      <c r="AO92" s="230"/>
      <c r="AP92" s="230"/>
      <c r="AQ92" s="230"/>
      <c r="AR92" s="230"/>
      <c r="AS92" s="230"/>
      <c r="AT92" s="230"/>
      <c r="AU92" s="230"/>
      <c r="AV92" s="230"/>
      <c r="AW92" s="230"/>
      <c r="AX92" s="230"/>
      <c r="AY92" s="230"/>
      <c r="AZ92" s="231"/>
      <c r="BA92" s="231"/>
      <c r="BB92" s="231"/>
      <c r="BC92" s="231"/>
      <c r="BD92" s="231"/>
      <c r="BE92" s="224"/>
      <c r="BF92" s="224"/>
      <c r="BG92" s="224"/>
      <c r="BH92" s="224"/>
      <c r="BI92" s="224"/>
      <c r="BJ92" s="224"/>
      <c r="BK92" s="224"/>
      <c r="BL92" s="224"/>
      <c r="BM92" s="224"/>
      <c r="BN92" s="224"/>
      <c r="BO92" s="224"/>
      <c r="BP92" s="224"/>
      <c r="BQ92" s="221">
        <v>86</v>
      </c>
      <c r="BR92" s="226"/>
      <c r="BS92" s="846"/>
      <c r="BT92" s="847"/>
      <c r="BU92" s="847"/>
      <c r="BV92" s="847"/>
      <c r="BW92" s="847"/>
      <c r="BX92" s="847"/>
      <c r="BY92" s="847"/>
      <c r="BZ92" s="847"/>
      <c r="CA92" s="847"/>
      <c r="CB92" s="847"/>
      <c r="CC92" s="847"/>
      <c r="CD92" s="847"/>
      <c r="CE92" s="847"/>
      <c r="CF92" s="847"/>
      <c r="CG92" s="852"/>
      <c r="CH92" s="849"/>
      <c r="CI92" s="850"/>
      <c r="CJ92" s="850"/>
      <c r="CK92" s="850"/>
      <c r="CL92" s="851"/>
      <c r="CM92" s="849"/>
      <c r="CN92" s="850"/>
      <c r="CO92" s="850"/>
      <c r="CP92" s="850"/>
      <c r="CQ92" s="851"/>
      <c r="CR92" s="849"/>
      <c r="CS92" s="850"/>
      <c r="CT92" s="850"/>
      <c r="CU92" s="850"/>
      <c r="CV92" s="851"/>
      <c r="CW92" s="849"/>
      <c r="CX92" s="850"/>
      <c r="CY92" s="850"/>
      <c r="CZ92" s="850"/>
      <c r="DA92" s="851"/>
      <c r="DB92" s="849"/>
      <c r="DC92" s="850"/>
      <c r="DD92" s="850"/>
      <c r="DE92" s="850"/>
      <c r="DF92" s="851"/>
      <c r="DG92" s="849"/>
      <c r="DH92" s="850"/>
      <c r="DI92" s="850"/>
      <c r="DJ92" s="850"/>
      <c r="DK92" s="851"/>
      <c r="DL92" s="849"/>
      <c r="DM92" s="850"/>
      <c r="DN92" s="850"/>
      <c r="DO92" s="850"/>
      <c r="DP92" s="851"/>
      <c r="DQ92" s="849"/>
      <c r="DR92" s="850"/>
      <c r="DS92" s="850"/>
      <c r="DT92" s="850"/>
      <c r="DU92" s="851"/>
      <c r="DV92" s="846"/>
      <c r="DW92" s="847"/>
      <c r="DX92" s="847"/>
      <c r="DY92" s="847"/>
      <c r="DZ92" s="848"/>
      <c r="EA92" s="212"/>
    </row>
    <row r="93" spans="1:131" ht="26.25" hidden="1" customHeight="1" x14ac:dyDescent="0.2">
      <c r="A93" s="228"/>
      <c r="B93" s="229"/>
      <c r="C93" s="229"/>
      <c r="D93" s="229"/>
      <c r="E93" s="229"/>
      <c r="F93" s="229"/>
      <c r="G93" s="229"/>
      <c r="H93" s="229"/>
      <c r="I93" s="229"/>
      <c r="J93" s="229"/>
      <c r="K93" s="229"/>
      <c r="L93" s="229"/>
      <c r="M93" s="229"/>
      <c r="N93" s="229"/>
      <c r="O93" s="229"/>
      <c r="P93" s="229"/>
      <c r="Q93" s="230"/>
      <c r="R93" s="230"/>
      <c r="S93" s="230"/>
      <c r="T93" s="230"/>
      <c r="U93" s="230"/>
      <c r="V93" s="230"/>
      <c r="W93" s="230"/>
      <c r="X93" s="230"/>
      <c r="Y93" s="230"/>
      <c r="Z93" s="230"/>
      <c r="AA93" s="230"/>
      <c r="AB93" s="230"/>
      <c r="AC93" s="230"/>
      <c r="AD93" s="230"/>
      <c r="AE93" s="230"/>
      <c r="AF93" s="230"/>
      <c r="AG93" s="230"/>
      <c r="AH93" s="230"/>
      <c r="AI93" s="230"/>
      <c r="AJ93" s="230"/>
      <c r="AK93" s="230"/>
      <c r="AL93" s="230"/>
      <c r="AM93" s="230"/>
      <c r="AN93" s="230"/>
      <c r="AO93" s="230"/>
      <c r="AP93" s="230"/>
      <c r="AQ93" s="230"/>
      <c r="AR93" s="230"/>
      <c r="AS93" s="230"/>
      <c r="AT93" s="230"/>
      <c r="AU93" s="230"/>
      <c r="AV93" s="230"/>
      <c r="AW93" s="230"/>
      <c r="AX93" s="230"/>
      <c r="AY93" s="230"/>
      <c r="AZ93" s="231"/>
      <c r="BA93" s="231"/>
      <c r="BB93" s="231"/>
      <c r="BC93" s="231"/>
      <c r="BD93" s="231"/>
      <c r="BE93" s="224"/>
      <c r="BF93" s="224"/>
      <c r="BG93" s="224"/>
      <c r="BH93" s="224"/>
      <c r="BI93" s="224"/>
      <c r="BJ93" s="224"/>
      <c r="BK93" s="224"/>
      <c r="BL93" s="224"/>
      <c r="BM93" s="224"/>
      <c r="BN93" s="224"/>
      <c r="BO93" s="224"/>
      <c r="BP93" s="224"/>
      <c r="BQ93" s="221">
        <v>87</v>
      </c>
      <c r="BR93" s="226"/>
      <c r="BS93" s="846"/>
      <c r="BT93" s="847"/>
      <c r="BU93" s="847"/>
      <c r="BV93" s="847"/>
      <c r="BW93" s="847"/>
      <c r="BX93" s="847"/>
      <c r="BY93" s="847"/>
      <c r="BZ93" s="847"/>
      <c r="CA93" s="847"/>
      <c r="CB93" s="847"/>
      <c r="CC93" s="847"/>
      <c r="CD93" s="847"/>
      <c r="CE93" s="847"/>
      <c r="CF93" s="847"/>
      <c r="CG93" s="852"/>
      <c r="CH93" s="849"/>
      <c r="CI93" s="850"/>
      <c r="CJ93" s="850"/>
      <c r="CK93" s="850"/>
      <c r="CL93" s="851"/>
      <c r="CM93" s="849"/>
      <c r="CN93" s="850"/>
      <c r="CO93" s="850"/>
      <c r="CP93" s="850"/>
      <c r="CQ93" s="851"/>
      <c r="CR93" s="849"/>
      <c r="CS93" s="850"/>
      <c r="CT93" s="850"/>
      <c r="CU93" s="850"/>
      <c r="CV93" s="851"/>
      <c r="CW93" s="849"/>
      <c r="CX93" s="850"/>
      <c r="CY93" s="850"/>
      <c r="CZ93" s="850"/>
      <c r="DA93" s="851"/>
      <c r="DB93" s="849"/>
      <c r="DC93" s="850"/>
      <c r="DD93" s="850"/>
      <c r="DE93" s="850"/>
      <c r="DF93" s="851"/>
      <c r="DG93" s="849"/>
      <c r="DH93" s="850"/>
      <c r="DI93" s="850"/>
      <c r="DJ93" s="850"/>
      <c r="DK93" s="851"/>
      <c r="DL93" s="849"/>
      <c r="DM93" s="850"/>
      <c r="DN93" s="850"/>
      <c r="DO93" s="850"/>
      <c r="DP93" s="851"/>
      <c r="DQ93" s="849"/>
      <c r="DR93" s="850"/>
      <c r="DS93" s="850"/>
      <c r="DT93" s="850"/>
      <c r="DU93" s="851"/>
      <c r="DV93" s="846"/>
      <c r="DW93" s="847"/>
      <c r="DX93" s="847"/>
      <c r="DY93" s="847"/>
      <c r="DZ93" s="848"/>
      <c r="EA93" s="212"/>
    </row>
    <row r="94" spans="1:131" ht="26.25" hidden="1" customHeight="1" x14ac:dyDescent="0.2">
      <c r="A94" s="228"/>
      <c r="B94" s="229"/>
      <c r="C94" s="229"/>
      <c r="D94" s="229"/>
      <c r="E94" s="229"/>
      <c r="F94" s="229"/>
      <c r="G94" s="229"/>
      <c r="H94" s="229"/>
      <c r="I94" s="229"/>
      <c r="J94" s="229"/>
      <c r="K94" s="229"/>
      <c r="L94" s="229"/>
      <c r="M94" s="229"/>
      <c r="N94" s="229"/>
      <c r="O94" s="229"/>
      <c r="P94" s="229"/>
      <c r="Q94" s="230"/>
      <c r="R94" s="230"/>
      <c r="S94" s="230"/>
      <c r="T94" s="230"/>
      <c r="U94" s="230"/>
      <c r="V94" s="230"/>
      <c r="W94" s="230"/>
      <c r="X94" s="230"/>
      <c r="Y94" s="230"/>
      <c r="Z94" s="230"/>
      <c r="AA94" s="230"/>
      <c r="AB94" s="230"/>
      <c r="AC94" s="230"/>
      <c r="AD94" s="230"/>
      <c r="AE94" s="230"/>
      <c r="AF94" s="230"/>
      <c r="AG94" s="230"/>
      <c r="AH94" s="230"/>
      <c r="AI94" s="230"/>
      <c r="AJ94" s="230"/>
      <c r="AK94" s="230"/>
      <c r="AL94" s="230"/>
      <c r="AM94" s="230"/>
      <c r="AN94" s="230"/>
      <c r="AO94" s="230"/>
      <c r="AP94" s="230"/>
      <c r="AQ94" s="230"/>
      <c r="AR94" s="230"/>
      <c r="AS94" s="230"/>
      <c r="AT94" s="230"/>
      <c r="AU94" s="230"/>
      <c r="AV94" s="230"/>
      <c r="AW94" s="230"/>
      <c r="AX94" s="230"/>
      <c r="AY94" s="230"/>
      <c r="AZ94" s="231"/>
      <c r="BA94" s="231"/>
      <c r="BB94" s="231"/>
      <c r="BC94" s="231"/>
      <c r="BD94" s="231"/>
      <c r="BE94" s="224"/>
      <c r="BF94" s="224"/>
      <c r="BG94" s="224"/>
      <c r="BH94" s="224"/>
      <c r="BI94" s="224"/>
      <c r="BJ94" s="224"/>
      <c r="BK94" s="224"/>
      <c r="BL94" s="224"/>
      <c r="BM94" s="224"/>
      <c r="BN94" s="224"/>
      <c r="BO94" s="224"/>
      <c r="BP94" s="224"/>
      <c r="BQ94" s="221">
        <v>88</v>
      </c>
      <c r="BR94" s="226"/>
      <c r="BS94" s="846"/>
      <c r="BT94" s="847"/>
      <c r="BU94" s="847"/>
      <c r="BV94" s="847"/>
      <c r="BW94" s="847"/>
      <c r="BX94" s="847"/>
      <c r="BY94" s="847"/>
      <c r="BZ94" s="847"/>
      <c r="CA94" s="847"/>
      <c r="CB94" s="847"/>
      <c r="CC94" s="847"/>
      <c r="CD94" s="847"/>
      <c r="CE94" s="847"/>
      <c r="CF94" s="847"/>
      <c r="CG94" s="852"/>
      <c r="CH94" s="849"/>
      <c r="CI94" s="850"/>
      <c r="CJ94" s="850"/>
      <c r="CK94" s="850"/>
      <c r="CL94" s="851"/>
      <c r="CM94" s="849"/>
      <c r="CN94" s="850"/>
      <c r="CO94" s="850"/>
      <c r="CP94" s="850"/>
      <c r="CQ94" s="851"/>
      <c r="CR94" s="849"/>
      <c r="CS94" s="850"/>
      <c r="CT94" s="850"/>
      <c r="CU94" s="850"/>
      <c r="CV94" s="851"/>
      <c r="CW94" s="849"/>
      <c r="CX94" s="850"/>
      <c r="CY94" s="850"/>
      <c r="CZ94" s="850"/>
      <c r="DA94" s="851"/>
      <c r="DB94" s="849"/>
      <c r="DC94" s="850"/>
      <c r="DD94" s="850"/>
      <c r="DE94" s="850"/>
      <c r="DF94" s="851"/>
      <c r="DG94" s="849"/>
      <c r="DH94" s="850"/>
      <c r="DI94" s="850"/>
      <c r="DJ94" s="850"/>
      <c r="DK94" s="851"/>
      <c r="DL94" s="849"/>
      <c r="DM94" s="850"/>
      <c r="DN94" s="850"/>
      <c r="DO94" s="850"/>
      <c r="DP94" s="851"/>
      <c r="DQ94" s="849"/>
      <c r="DR94" s="850"/>
      <c r="DS94" s="850"/>
      <c r="DT94" s="850"/>
      <c r="DU94" s="851"/>
      <c r="DV94" s="846"/>
      <c r="DW94" s="847"/>
      <c r="DX94" s="847"/>
      <c r="DY94" s="847"/>
      <c r="DZ94" s="848"/>
      <c r="EA94" s="212"/>
    </row>
    <row r="95" spans="1:131" ht="26.25" hidden="1" customHeight="1" x14ac:dyDescent="0.2">
      <c r="A95" s="228"/>
      <c r="B95" s="229"/>
      <c r="C95" s="229"/>
      <c r="D95" s="229"/>
      <c r="E95" s="229"/>
      <c r="F95" s="229"/>
      <c r="G95" s="229"/>
      <c r="H95" s="229"/>
      <c r="I95" s="229"/>
      <c r="J95" s="229"/>
      <c r="K95" s="229"/>
      <c r="L95" s="229"/>
      <c r="M95" s="229"/>
      <c r="N95" s="229"/>
      <c r="O95" s="229"/>
      <c r="P95" s="229"/>
      <c r="Q95" s="230"/>
      <c r="R95" s="230"/>
      <c r="S95" s="230"/>
      <c r="T95" s="230"/>
      <c r="U95" s="230"/>
      <c r="V95" s="230"/>
      <c r="W95" s="230"/>
      <c r="X95" s="230"/>
      <c r="Y95" s="230"/>
      <c r="Z95" s="230"/>
      <c r="AA95" s="230"/>
      <c r="AB95" s="230"/>
      <c r="AC95" s="230"/>
      <c r="AD95" s="230"/>
      <c r="AE95" s="230"/>
      <c r="AF95" s="230"/>
      <c r="AG95" s="230"/>
      <c r="AH95" s="230"/>
      <c r="AI95" s="230"/>
      <c r="AJ95" s="230"/>
      <c r="AK95" s="230"/>
      <c r="AL95" s="230"/>
      <c r="AM95" s="230"/>
      <c r="AN95" s="230"/>
      <c r="AO95" s="230"/>
      <c r="AP95" s="230"/>
      <c r="AQ95" s="230"/>
      <c r="AR95" s="230"/>
      <c r="AS95" s="230"/>
      <c r="AT95" s="230"/>
      <c r="AU95" s="230"/>
      <c r="AV95" s="230"/>
      <c r="AW95" s="230"/>
      <c r="AX95" s="230"/>
      <c r="AY95" s="230"/>
      <c r="AZ95" s="231"/>
      <c r="BA95" s="231"/>
      <c r="BB95" s="231"/>
      <c r="BC95" s="231"/>
      <c r="BD95" s="231"/>
      <c r="BE95" s="224"/>
      <c r="BF95" s="224"/>
      <c r="BG95" s="224"/>
      <c r="BH95" s="224"/>
      <c r="BI95" s="224"/>
      <c r="BJ95" s="224"/>
      <c r="BK95" s="224"/>
      <c r="BL95" s="224"/>
      <c r="BM95" s="224"/>
      <c r="BN95" s="224"/>
      <c r="BO95" s="224"/>
      <c r="BP95" s="224"/>
      <c r="BQ95" s="221">
        <v>89</v>
      </c>
      <c r="BR95" s="226"/>
      <c r="BS95" s="846"/>
      <c r="BT95" s="847"/>
      <c r="BU95" s="847"/>
      <c r="BV95" s="847"/>
      <c r="BW95" s="847"/>
      <c r="BX95" s="847"/>
      <c r="BY95" s="847"/>
      <c r="BZ95" s="847"/>
      <c r="CA95" s="847"/>
      <c r="CB95" s="847"/>
      <c r="CC95" s="847"/>
      <c r="CD95" s="847"/>
      <c r="CE95" s="847"/>
      <c r="CF95" s="847"/>
      <c r="CG95" s="852"/>
      <c r="CH95" s="849"/>
      <c r="CI95" s="850"/>
      <c r="CJ95" s="850"/>
      <c r="CK95" s="850"/>
      <c r="CL95" s="851"/>
      <c r="CM95" s="849"/>
      <c r="CN95" s="850"/>
      <c r="CO95" s="850"/>
      <c r="CP95" s="850"/>
      <c r="CQ95" s="851"/>
      <c r="CR95" s="849"/>
      <c r="CS95" s="850"/>
      <c r="CT95" s="850"/>
      <c r="CU95" s="850"/>
      <c r="CV95" s="851"/>
      <c r="CW95" s="849"/>
      <c r="CX95" s="850"/>
      <c r="CY95" s="850"/>
      <c r="CZ95" s="850"/>
      <c r="DA95" s="851"/>
      <c r="DB95" s="849"/>
      <c r="DC95" s="850"/>
      <c r="DD95" s="850"/>
      <c r="DE95" s="850"/>
      <c r="DF95" s="851"/>
      <c r="DG95" s="849"/>
      <c r="DH95" s="850"/>
      <c r="DI95" s="850"/>
      <c r="DJ95" s="850"/>
      <c r="DK95" s="851"/>
      <c r="DL95" s="849"/>
      <c r="DM95" s="850"/>
      <c r="DN95" s="850"/>
      <c r="DO95" s="850"/>
      <c r="DP95" s="851"/>
      <c r="DQ95" s="849"/>
      <c r="DR95" s="850"/>
      <c r="DS95" s="850"/>
      <c r="DT95" s="850"/>
      <c r="DU95" s="851"/>
      <c r="DV95" s="846"/>
      <c r="DW95" s="847"/>
      <c r="DX95" s="847"/>
      <c r="DY95" s="847"/>
      <c r="DZ95" s="848"/>
      <c r="EA95" s="212"/>
    </row>
    <row r="96" spans="1:131" ht="26.25" hidden="1" customHeight="1" x14ac:dyDescent="0.2">
      <c r="A96" s="228"/>
      <c r="B96" s="229"/>
      <c r="C96" s="229"/>
      <c r="D96" s="229"/>
      <c r="E96" s="229"/>
      <c r="F96" s="229"/>
      <c r="G96" s="229"/>
      <c r="H96" s="229"/>
      <c r="I96" s="229"/>
      <c r="J96" s="229"/>
      <c r="K96" s="229"/>
      <c r="L96" s="229"/>
      <c r="M96" s="229"/>
      <c r="N96" s="229"/>
      <c r="O96" s="229"/>
      <c r="P96" s="229"/>
      <c r="Q96" s="230"/>
      <c r="R96" s="230"/>
      <c r="S96" s="230"/>
      <c r="T96" s="230"/>
      <c r="U96" s="230"/>
      <c r="V96" s="230"/>
      <c r="W96" s="230"/>
      <c r="X96" s="230"/>
      <c r="Y96" s="230"/>
      <c r="Z96" s="230"/>
      <c r="AA96" s="230"/>
      <c r="AB96" s="230"/>
      <c r="AC96" s="230"/>
      <c r="AD96" s="230"/>
      <c r="AE96" s="230"/>
      <c r="AF96" s="230"/>
      <c r="AG96" s="230"/>
      <c r="AH96" s="230"/>
      <c r="AI96" s="230"/>
      <c r="AJ96" s="230"/>
      <c r="AK96" s="230"/>
      <c r="AL96" s="230"/>
      <c r="AM96" s="230"/>
      <c r="AN96" s="230"/>
      <c r="AO96" s="230"/>
      <c r="AP96" s="230"/>
      <c r="AQ96" s="230"/>
      <c r="AR96" s="230"/>
      <c r="AS96" s="230"/>
      <c r="AT96" s="230"/>
      <c r="AU96" s="230"/>
      <c r="AV96" s="230"/>
      <c r="AW96" s="230"/>
      <c r="AX96" s="230"/>
      <c r="AY96" s="230"/>
      <c r="AZ96" s="231"/>
      <c r="BA96" s="231"/>
      <c r="BB96" s="231"/>
      <c r="BC96" s="231"/>
      <c r="BD96" s="231"/>
      <c r="BE96" s="224"/>
      <c r="BF96" s="224"/>
      <c r="BG96" s="224"/>
      <c r="BH96" s="224"/>
      <c r="BI96" s="224"/>
      <c r="BJ96" s="224"/>
      <c r="BK96" s="224"/>
      <c r="BL96" s="224"/>
      <c r="BM96" s="224"/>
      <c r="BN96" s="224"/>
      <c r="BO96" s="224"/>
      <c r="BP96" s="224"/>
      <c r="BQ96" s="221">
        <v>90</v>
      </c>
      <c r="BR96" s="226"/>
      <c r="BS96" s="846"/>
      <c r="BT96" s="847"/>
      <c r="BU96" s="847"/>
      <c r="BV96" s="847"/>
      <c r="BW96" s="847"/>
      <c r="BX96" s="847"/>
      <c r="BY96" s="847"/>
      <c r="BZ96" s="847"/>
      <c r="CA96" s="847"/>
      <c r="CB96" s="847"/>
      <c r="CC96" s="847"/>
      <c r="CD96" s="847"/>
      <c r="CE96" s="847"/>
      <c r="CF96" s="847"/>
      <c r="CG96" s="852"/>
      <c r="CH96" s="849"/>
      <c r="CI96" s="850"/>
      <c r="CJ96" s="850"/>
      <c r="CK96" s="850"/>
      <c r="CL96" s="851"/>
      <c r="CM96" s="849"/>
      <c r="CN96" s="850"/>
      <c r="CO96" s="850"/>
      <c r="CP96" s="850"/>
      <c r="CQ96" s="851"/>
      <c r="CR96" s="849"/>
      <c r="CS96" s="850"/>
      <c r="CT96" s="850"/>
      <c r="CU96" s="850"/>
      <c r="CV96" s="851"/>
      <c r="CW96" s="849"/>
      <c r="CX96" s="850"/>
      <c r="CY96" s="850"/>
      <c r="CZ96" s="850"/>
      <c r="DA96" s="851"/>
      <c r="DB96" s="849"/>
      <c r="DC96" s="850"/>
      <c r="DD96" s="850"/>
      <c r="DE96" s="850"/>
      <c r="DF96" s="851"/>
      <c r="DG96" s="849"/>
      <c r="DH96" s="850"/>
      <c r="DI96" s="850"/>
      <c r="DJ96" s="850"/>
      <c r="DK96" s="851"/>
      <c r="DL96" s="849"/>
      <c r="DM96" s="850"/>
      <c r="DN96" s="850"/>
      <c r="DO96" s="850"/>
      <c r="DP96" s="851"/>
      <c r="DQ96" s="849"/>
      <c r="DR96" s="850"/>
      <c r="DS96" s="850"/>
      <c r="DT96" s="850"/>
      <c r="DU96" s="851"/>
      <c r="DV96" s="846"/>
      <c r="DW96" s="847"/>
      <c r="DX96" s="847"/>
      <c r="DY96" s="847"/>
      <c r="DZ96" s="848"/>
      <c r="EA96" s="212"/>
    </row>
    <row r="97" spans="1:131" ht="26.25" hidden="1" customHeight="1" x14ac:dyDescent="0.2">
      <c r="A97" s="228"/>
      <c r="B97" s="229"/>
      <c r="C97" s="229"/>
      <c r="D97" s="229"/>
      <c r="E97" s="229"/>
      <c r="F97" s="229"/>
      <c r="G97" s="229"/>
      <c r="H97" s="229"/>
      <c r="I97" s="229"/>
      <c r="J97" s="229"/>
      <c r="K97" s="229"/>
      <c r="L97" s="229"/>
      <c r="M97" s="229"/>
      <c r="N97" s="229"/>
      <c r="O97" s="229"/>
      <c r="P97" s="229"/>
      <c r="Q97" s="230"/>
      <c r="R97" s="230"/>
      <c r="S97" s="230"/>
      <c r="T97" s="230"/>
      <c r="U97" s="230"/>
      <c r="V97" s="230"/>
      <c r="W97" s="230"/>
      <c r="X97" s="230"/>
      <c r="Y97" s="230"/>
      <c r="Z97" s="230"/>
      <c r="AA97" s="230"/>
      <c r="AB97" s="230"/>
      <c r="AC97" s="230"/>
      <c r="AD97" s="230"/>
      <c r="AE97" s="230"/>
      <c r="AF97" s="230"/>
      <c r="AG97" s="230"/>
      <c r="AH97" s="230"/>
      <c r="AI97" s="230"/>
      <c r="AJ97" s="230"/>
      <c r="AK97" s="230"/>
      <c r="AL97" s="230"/>
      <c r="AM97" s="230"/>
      <c r="AN97" s="230"/>
      <c r="AO97" s="230"/>
      <c r="AP97" s="230"/>
      <c r="AQ97" s="230"/>
      <c r="AR97" s="230"/>
      <c r="AS97" s="230"/>
      <c r="AT97" s="230"/>
      <c r="AU97" s="230"/>
      <c r="AV97" s="230"/>
      <c r="AW97" s="230"/>
      <c r="AX97" s="230"/>
      <c r="AY97" s="230"/>
      <c r="AZ97" s="231"/>
      <c r="BA97" s="231"/>
      <c r="BB97" s="231"/>
      <c r="BC97" s="231"/>
      <c r="BD97" s="231"/>
      <c r="BE97" s="224"/>
      <c r="BF97" s="224"/>
      <c r="BG97" s="224"/>
      <c r="BH97" s="224"/>
      <c r="BI97" s="224"/>
      <c r="BJ97" s="224"/>
      <c r="BK97" s="224"/>
      <c r="BL97" s="224"/>
      <c r="BM97" s="224"/>
      <c r="BN97" s="224"/>
      <c r="BO97" s="224"/>
      <c r="BP97" s="224"/>
      <c r="BQ97" s="221">
        <v>91</v>
      </c>
      <c r="BR97" s="226"/>
      <c r="BS97" s="846"/>
      <c r="BT97" s="847"/>
      <c r="BU97" s="847"/>
      <c r="BV97" s="847"/>
      <c r="BW97" s="847"/>
      <c r="BX97" s="847"/>
      <c r="BY97" s="847"/>
      <c r="BZ97" s="847"/>
      <c r="CA97" s="847"/>
      <c r="CB97" s="847"/>
      <c r="CC97" s="847"/>
      <c r="CD97" s="847"/>
      <c r="CE97" s="847"/>
      <c r="CF97" s="847"/>
      <c r="CG97" s="852"/>
      <c r="CH97" s="849"/>
      <c r="CI97" s="850"/>
      <c r="CJ97" s="850"/>
      <c r="CK97" s="850"/>
      <c r="CL97" s="851"/>
      <c r="CM97" s="849"/>
      <c r="CN97" s="850"/>
      <c r="CO97" s="850"/>
      <c r="CP97" s="850"/>
      <c r="CQ97" s="851"/>
      <c r="CR97" s="849"/>
      <c r="CS97" s="850"/>
      <c r="CT97" s="850"/>
      <c r="CU97" s="850"/>
      <c r="CV97" s="851"/>
      <c r="CW97" s="849"/>
      <c r="CX97" s="850"/>
      <c r="CY97" s="850"/>
      <c r="CZ97" s="850"/>
      <c r="DA97" s="851"/>
      <c r="DB97" s="849"/>
      <c r="DC97" s="850"/>
      <c r="DD97" s="850"/>
      <c r="DE97" s="850"/>
      <c r="DF97" s="851"/>
      <c r="DG97" s="849"/>
      <c r="DH97" s="850"/>
      <c r="DI97" s="850"/>
      <c r="DJ97" s="850"/>
      <c r="DK97" s="851"/>
      <c r="DL97" s="849"/>
      <c r="DM97" s="850"/>
      <c r="DN97" s="850"/>
      <c r="DO97" s="850"/>
      <c r="DP97" s="851"/>
      <c r="DQ97" s="849"/>
      <c r="DR97" s="850"/>
      <c r="DS97" s="850"/>
      <c r="DT97" s="850"/>
      <c r="DU97" s="851"/>
      <c r="DV97" s="846"/>
      <c r="DW97" s="847"/>
      <c r="DX97" s="847"/>
      <c r="DY97" s="847"/>
      <c r="DZ97" s="848"/>
      <c r="EA97" s="212"/>
    </row>
    <row r="98" spans="1:131" ht="26.25" hidden="1" customHeight="1" x14ac:dyDescent="0.2">
      <c r="A98" s="228"/>
      <c r="B98" s="229"/>
      <c r="C98" s="229"/>
      <c r="D98" s="229"/>
      <c r="E98" s="229"/>
      <c r="F98" s="229"/>
      <c r="G98" s="229"/>
      <c r="H98" s="229"/>
      <c r="I98" s="229"/>
      <c r="J98" s="229"/>
      <c r="K98" s="229"/>
      <c r="L98" s="229"/>
      <c r="M98" s="229"/>
      <c r="N98" s="229"/>
      <c r="O98" s="229"/>
      <c r="P98" s="229"/>
      <c r="Q98" s="230"/>
      <c r="R98" s="230"/>
      <c r="S98" s="230"/>
      <c r="T98" s="230"/>
      <c r="U98" s="230"/>
      <c r="V98" s="230"/>
      <c r="W98" s="230"/>
      <c r="X98" s="230"/>
      <c r="Y98" s="230"/>
      <c r="Z98" s="230"/>
      <c r="AA98" s="230"/>
      <c r="AB98" s="230"/>
      <c r="AC98" s="230"/>
      <c r="AD98" s="230"/>
      <c r="AE98" s="230"/>
      <c r="AF98" s="230"/>
      <c r="AG98" s="230"/>
      <c r="AH98" s="230"/>
      <c r="AI98" s="230"/>
      <c r="AJ98" s="230"/>
      <c r="AK98" s="230"/>
      <c r="AL98" s="230"/>
      <c r="AM98" s="230"/>
      <c r="AN98" s="230"/>
      <c r="AO98" s="230"/>
      <c r="AP98" s="230"/>
      <c r="AQ98" s="230"/>
      <c r="AR98" s="230"/>
      <c r="AS98" s="230"/>
      <c r="AT98" s="230"/>
      <c r="AU98" s="230"/>
      <c r="AV98" s="230"/>
      <c r="AW98" s="230"/>
      <c r="AX98" s="230"/>
      <c r="AY98" s="230"/>
      <c r="AZ98" s="231"/>
      <c r="BA98" s="231"/>
      <c r="BB98" s="231"/>
      <c r="BC98" s="231"/>
      <c r="BD98" s="231"/>
      <c r="BE98" s="224"/>
      <c r="BF98" s="224"/>
      <c r="BG98" s="224"/>
      <c r="BH98" s="224"/>
      <c r="BI98" s="224"/>
      <c r="BJ98" s="224"/>
      <c r="BK98" s="224"/>
      <c r="BL98" s="224"/>
      <c r="BM98" s="224"/>
      <c r="BN98" s="224"/>
      <c r="BO98" s="224"/>
      <c r="BP98" s="224"/>
      <c r="BQ98" s="221">
        <v>92</v>
      </c>
      <c r="BR98" s="226"/>
      <c r="BS98" s="846"/>
      <c r="BT98" s="847"/>
      <c r="BU98" s="847"/>
      <c r="BV98" s="847"/>
      <c r="BW98" s="847"/>
      <c r="BX98" s="847"/>
      <c r="BY98" s="847"/>
      <c r="BZ98" s="847"/>
      <c r="CA98" s="847"/>
      <c r="CB98" s="847"/>
      <c r="CC98" s="847"/>
      <c r="CD98" s="847"/>
      <c r="CE98" s="847"/>
      <c r="CF98" s="847"/>
      <c r="CG98" s="852"/>
      <c r="CH98" s="849"/>
      <c r="CI98" s="850"/>
      <c r="CJ98" s="850"/>
      <c r="CK98" s="850"/>
      <c r="CL98" s="851"/>
      <c r="CM98" s="849"/>
      <c r="CN98" s="850"/>
      <c r="CO98" s="850"/>
      <c r="CP98" s="850"/>
      <c r="CQ98" s="851"/>
      <c r="CR98" s="849"/>
      <c r="CS98" s="850"/>
      <c r="CT98" s="850"/>
      <c r="CU98" s="850"/>
      <c r="CV98" s="851"/>
      <c r="CW98" s="849"/>
      <c r="CX98" s="850"/>
      <c r="CY98" s="850"/>
      <c r="CZ98" s="850"/>
      <c r="DA98" s="851"/>
      <c r="DB98" s="849"/>
      <c r="DC98" s="850"/>
      <c r="DD98" s="850"/>
      <c r="DE98" s="850"/>
      <c r="DF98" s="851"/>
      <c r="DG98" s="849"/>
      <c r="DH98" s="850"/>
      <c r="DI98" s="850"/>
      <c r="DJ98" s="850"/>
      <c r="DK98" s="851"/>
      <c r="DL98" s="849"/>
      <c r="DM98" s="850"/>
      <c r="DN98" s="850"/>
      <c r="DO98" s="850"/>
      <c r="DP98" s="851"/>
      <c r="DQ98" s="849"/>
      <c r="DR98" s="850"/>
      <c r="DS98" s="850"/>
      <c r="DT98" s="850"/>
      <c r="DU98" s="851"/>
      <c r="DV98" s="846"/>
      <c r="DW98" s="847"/>
      <c r="DX98" s="847"/>
      <c r="DY98" s="847"/>
      <c r="DZ98" s="848"/>
      <c r="EA98" s="212"/>
    </row>
    <row r="99" spans="1:131" ht="26.25" hidden="1" customHeight="1" x14ac:dyDescent="0.2">
      <c r="A99" s="228"/>
      <c r="B99" s="229"/>
      <c r="C99" s="229"/>
      <c r="D99" s="229"/>
      <c r="E99" s="229"/>
      <c r="F99" s="229"/>
      <c r="G99" s="229"/>
      <c r="H99" s="229"/>
      <c r="I99" s="229"/>
      <c r="J99" s="229"/>
      <c r="K99" s="229"/>
      <c r="L99" s="229"/>
      <c r="M99" s="229"/>
      <c r="N99" s="229"/>
      <c r="O99" s="229"/>
      <c r="P99" s="229"/>
      <c r="Q99" s="230"/>
      <c r="R99" s="230"/>
      <c r="S99" s="230"/>
      <c r="T99" s="230"/>
      <c r="U99" s="230"/>
      <c r="V99" s="230"/>
      <c r="W99" s="230"/>
      <c r="X99" s="230"/>
      <c r="Y99" s="230"/>
      <c r="Z99" s="230"/>
      <c r="AA99" s="230"/>
      <c r="AB99" s="230"/>
      <c r="AC99" s="230"/>
      <c r="AD99" s="230"/>
      <c r="AE99" s="230"/>
      <c r="AF99" s="230"/>
      <c r="AG99" s="230"/>
      <c r="AH99" s="230"/>
      <c r="AI99" s="230"/>
      <c r="AJ99" s="230"/>
      <c r="AK99" s="230"/>
      <c r="AL99" s="230"/>
      <c r="AM99" s="230"/>
      <c r="AN99" s="230"/>
      <c r="AO99" s="230"/>
      <c r="AP99" s="230"/>
      <c r="AQ99" s="230"/>
      <c r="AR99" s="230"/>
      <c r="AS99" s="230"/>
      <c r="AT99" s="230"/>
      <c r="AU99" s="230"/>
      <c r="AV99" s="230"/>
      <c r="AW99" s="230"/>
      <c r="AX99" s="230"/>
      <c r="AY99" s="230"/>
      <c r="AZ99" s="231"/>
      <c r="BA99" s="231"/>
      <c r="BB99" s="231"/>
      <c r="BC99" s="231"/>
      <c r="BD99" s="231"/>
      <c r="BE99" s="224"/>
      <c r="BF99" s="224"/>
      <c r="BG99" s="224"/>
      <c r="BH99" s="224"/>
      <c r="BI99" s="224"/>
      <c r="BJ99" s="224"/>
      <c r="BK99" s="224"/>
      <c r="BL99" s="224"/>
      <c r="BM99" s="224"/>
      <c r="BN99" s="224"/>
      <c r="BO99" s="224"/>
      <c r="BP99" s="224"/>
      <c r="BQ99" s="221">
        <v>93</v>
      </c>
      <c r="BR99" s="226"/>
      <c r="BS99" s="846"/>
      <c r="BT99" s="847"/>
      <c r="BU99" s="847"/>
      <c r="BV99" s="847"/>
      <c r="BW99" s="847"/>
      <c r="BX99" s="847"/>
      <c r="BY99" s="847"/>
      <c r="BZ99" s="847"/>
      <c r="CA99" s="847"/>
      <c r="CB99" s="847"/>
      <c r="CC99" s="847"/>
      <c r="CD99" s="847"/>
      <c r="CE99" s="847"/>
      <c r="CF99" s="847"/>
      <c r="CG99" s="852"/>
      <c r="CH99" s="849"/>
      <c r="CI99" s="850"/>
      <c r="CJ99" s="850"/>
      <c r="CK99" s="850"/>
      <c r="CL99" s="851"/>
      <c r="CM99" s="849"/>
      <c r="CN99" s="850"/>
      <c r="CO99" s="850"/>
      <c r="CP99" s="850"/>
      <c r="CQ99" s="851"/>
      <c r="CR99" s="849"/>
      <c r="CS99" s="850"/>
      <c r="CT99" s="850"/>
      <c r="CU99" s="850"/>
      <c r="CV99" s="851"/>
      <c r="CW99" s="849"/>
      <c r="CX99" s="850"/>
      <c r="CY99" s="850"/>
      <c r="CZ99" s="850"/>
      <c r="DA99" s="851"/>
      <c r="DB99" s="849"/>
      <c r="DC99" s="850"/>
      <c r="DD99" s="850"/>
      <c r="DE99" s="850"/>
      <c r="DF99" s="851"/>
      <c r="DG99" s="849"/>
      <c r="DH99" s="850"/>
      <c r="DI99" s="850"/>
      <c r="DJ99" s="850"/>
      <c r="DK99" s="851"/>
      <c r="DL99" s="849"/>
      <c r="DM99" s="850"/>
      <c r="DN99" s="850"/>
      <c r="DO99" s="850"/>
      <c r="DP99" s="851"/>
      <c r="DQ99" s="849"/>
      <c r="DR99" s="850"/>
      <c r="DS99" s="850"/>
      <c r="DT99" s="850"/>
      <c r="DU99" s="851"/>
      <c r="DV99" s="846"/>
      <c r="DW99" s="847"/>
      <c r="DX99" s="847"/>
      <c r="DY99" s="847"/>
      <c r="DZ99" s="848"/>
      <c r="EA99" s="212"/>
    </row>
    <row r="100" spans="1:131" ht="26.25" hidden="1" customHeight="1" x14ac:dyDescent="0.2">
      <c r="A100" s="228"/>
      <c r="B100" s="229"/>
      <c r="C100" s="229"/>
      <c r="D100" s="229"/>
      <c r="E100" s="229"/>
      <c r="F100" s="229"/>
      <c r="G100" s="229"/>
      <c r="H100" s="229"/>
      <c r="I100" s="229"/>
      <c r="J100" s="229"/>
      <c r="K100" s="229"/>
      <c r="L100" s="229"/>
      <c r="M100" s="229"/>
      <c r="N100" s="229"/>
      <c r="O100" s="229"/>
      <c r="P100" s="229"/>
      <c r="Q100" s="230"/>
      <c r="R100" s="230"/>
      <c r="S100" s="230"/>
      <c r="T100" s="230"/>
      <c r="U100" s="230"/>
      <c r="V100" s="230"/>
      <c r="W100" s="230"/>
      <c r="X100" s="230"/>
      <c r="Y100" s="230"/>
      <c r="Z100" s="230"/>
      <c r="AA100" s="230"/>
      <c r="AB100" s="230"/>
      <c r="AC100" s="230"/>
      <c r="AD100" s="230"/>
      <c r="AE100" s="230"/>
      <c r="AF100" s="230"/>
      <c r="AG100" s="230"/>
      <c r="AH100" s="230"/>
      <c r="AI100" s="230"/>
      <c r="AJ100" s="230"/>
      <c r="AK100" s="230"/>
      <c r="AL100" s="230"/>
      <c r="AM100" s="230"/>
      <c r="AN100" s="230"/>
      <c r="AO100" s="230"/>
      <c r="AP100" s="230"/>
      <c r="AQ100" s="230"/>
      <c r="AR100" s="230"/>
      <c r="AS100" s="230"/>
      <c r="AT100" s="230"/>
      <c r="AU100" s="230"/>
      <c r="AV100" s="230"/>
      <c r="AW100" s="230"/>
      <c r="AX100" s="230"/>
      <c r="AY100" s="230"/>
      <c r="AZ100" s="231"/>
      <c r="BA100" s="231"/>
      <c r="BB100" s="231"/>
      <c r="BC100" s="231"/>
      <c r="BD100" s="231"/>
      <c r="BE100" s="224"/>
      <c r="BF100" s="224"/>
      <c r="BG100" s="224"/>
      <c r="BH100" s="224"/>
      <c r="BI100" s="224"/>
      <c r="BJ100" s="224"/>
      <c r="BK100" s="224"/>
      <c r="BL100" s="224"/>
      <c r="BM100" s="224"/>
      <c r="BN100" s="224"/>
      <c r="BO100" s="224"/>
      <c r="BP100" s="224"/>
      <c r="BQ100" s="221">
        <v>94</v>
      </c>
      <c r="BR100" s="226"/>
      <c r="BS100" s="846"/>
      <c r="BT100" s="847"/>
      <c r="BU100" s="847"/>
      <c r="BV100" s="847"/>
      <c r="BW100" s="847"/>
      <c r="BX100" s="847"/>
      <c r="BY100" s="847"/>
      <c r="BZ100" s="847"/>
      <c r="CA100" s="847"/>
      <c r="CB100" s="847"/>
      <c r="CC100" s="847"/>
      <c r="CD100" s="847"/>
      <c r="CE100" s="847"/>
      <c r="CF100" s="847"/>
      <c r="CG100" s="852"/>
      <c r="CH100" s="849"/>
      <c r="CI100" s="850"/>
      <c r="CJ100" s="850"/>
      <c r="CK100" s="850"/>
      <c r="CL100" s="851"/>
      <c r="CM100" s="849"/>
      <c r="CN100" s="850"/>
      <c r="CO100" s="850"/>
      <c r="CP100" s="850"/>
      <c r="CQ100" s="851"/>
      <c r="CR100" s="849"/>
      <c r="CS100" s="850"/>
      <c r="CT100" s="850"/>
      <c r="CU100" s="850"/>
      <c r="CV100" s="851"/>
      <c r="CW100" s="849"/>
      <c r="CX100" s="850"/>
      <c r="CY100" s="850"/>
      <c r="CZ100" s="850"/>
      <c r="DA100" s="851"/>
      <c r="DB100" s="849"/>
      <c r="DC100" s="850"/>
      <c r="DD100" s="850"/>
      <c r="DE100" s="850"/>
      <c r="DF100" s="851"/>
      <c r="DG100" s="849"/>
      <c r="DH100" s="850"/>
      <c r="DI100" s="850"/>
      <c r="DJ100" s="850"/>
      <c r="DK100" s="851"/>
      <c r="DL100" s="849"/>
      <c r="DM100" s="850"/>
      <c r="DN100" s="850"/>
      <c r="DO100" s="850"/>
      <c r="DP100" s="851"/>
      <c r="DQ100" s="849"/>
      <c r="DR100" s="850"/>
      <c r="DS100" s="850"/>
      <c r="DT100" s="850"/>
      <c r="DU100" s="851"/>
      <c r="DV100" s="846"/>
      <c r="DW100" s="847"/>
      <c r="DX100" s="847"/>
      <c r="DY100" s="847"/>
      <c r="DZ100" s="848"/>
      <c r="EA100" s="212"/>
    </row>
    <row r="101" spans="1:131" ht="26.25" hidden="1" customHeight="1" x14ac:dyDescent="0.2">
      <c r="A101" s="228"/>
      <c r="B101" s="229"/>
      <c r="C101" s="229"/>
      <c r="D101" s="229"/>
      <c r="E101" s="229"/>
      <c r="F101" s="229"/>
      <c r="G101" s="229"/>
      <c r="H101" s="229"/>
      <c r="I101" s="229"/>
      <c r="J101" s="229"/>
      <c r="K101" s="229"/>
      <c r="L101" s="229"/>
      <c r="M101" s="229"/>
      <c r="N101" s="229"/>
      <c r="O101" s="229"/>
      <c r="P101" s="229"/>
      <c r="Q101" s="230"/>
      <c r="R101" s="230"/>
      <c r="S101" s="230"/>
      <c r="T101" s="230"/>
      <c r="U101" s="230"/>
      <c r="V101" s="230"/>
      <c r="W101" s="230"/>
      <c r="X101" s="230"/>
      <c r="Y101" s="230"/>
      <c r="Z101" s="230"/>
      <c r="AA101" s="230"/>
      <c r="AB101" s="230"/>
      <c r="AC101" s="230"/>
      <c r="AD101" s="230"/>
      <c r="AE101" s="230"/>
      <c r="AF101" s="230"/>
      <c r="AG101" s="230"/>
      <c r="AH101" s="230"/>
      <c r="AI101" s="230"/>
      <c r="AJ101" s="230"/>
      <c r="AK101" s="230"/>
      <c r="AL101" s="230"/>
      <c r="AM101" s="230"/>
      <c r="AN101" s="230"/>
      <c r="AO101" s="230"/>
      <c r="AP101" s="230"/>
      <c r="AQ101" s="230"/>
      <c r="AR101" s="230"/>
      <c r="AS101" s="230"/>
      <c r="AT101" s="230"/>
      <c r="AU101" s="230"/>
      <c r="AV101" s="230"/>
      <c r="AW101" s="230"/>
      <c r="AX101" s="230"/>
      <c r="AY101" s="230"/>
      <c r="AZ101" s="231"/>
      <c r="BA101" s="231"/>
      <c r="BB101" s="231"/>
      <c r="BC101" s="231"/>
      <c r="BD101" s="231"/>
      <c r="BE101" s="224"/>
      <c r="BF101" s="224"/>
      <c r="BG101" s="224"/>
      <c r="BH101" s="224"/>
      <c r="BI101" s="224"/>
      <c r="BJ101" s="224"/>
      <c r="BK101" s="224"/>
      <c r="BL101" s="224"/>
      <c r="BM101" s="224"/>
      <c r="BN101" s="224"/>
      <c r="BO101" s="224"/>
      <c r="BP101" s="224"/>
      <c r="BQ101" s="221">
        <v>95</v>
      </c>
      <c r="BR101" s="226"/>
      <c r="BS101" s="846"/>
      <c r="BT101" s="847"/>
      <c r="BU101" s="847"/>
      <c r="BV101" s="847"/>
      <c r="BW101" s="847"/>
      <c r="BX101" s="847"/>
      <c r="BY101" s="847"/>
      <c r="BZ101" s="847"/>
      <c r="CA101" s="847"/>
      <c r="CB101" s="847"/>
      <c r="CC101" s="847"/>
      <c r="CD101" s="847"/>
      <c r="CE101" s="847"/>
      <c r="CF101" s="847"/>
      <c r="CG101" s="852"/>
      <c r="CH101" s="849"/>
      <c r="CI101" s="850"/>
      <c r="CJ101" s="850"/>
      <c r="CK101" s="850"/>
      <c r="CL101" s="851"/>
      <c r="CM101" s="849"/>
      <c r="CN101" s="850"/>
      <c r="CO101" s="850"/>
      <c r="CP101" s="850"/>
      <c r="CQ101" s="851"/>
      <c r="CR101" s="849"/>
      <c r="CS101" s="850"/>
      <c r="CT101" s="850"/>
      <c r="CU101" s="850"/>
      <c r="CV101" s="851"/>
      <c r="CW101" s="849"/>
      <c r="CX101" s="850"/>
      <c r="CY101" s="850"/>
      <c r="CZ101" s="850"/>
      <c r="DA101" s="851"/>
      <c r="DB101" s="849"/>
      <c r="DC101" s="850"/>
      <c r="DD101" s="850"/>
      <c r="DE101" s="850"/>
      <c r="DF101" s="851"/>
      <c r="DG101" s="849"/>
      <c r="DH101" s="850"/>
      <c r="DI101" s="850"/>
      <c r="DJ101" s="850"/>
      <c r="DK101" s="851"/>
      <c r="DL101" s="849"/>
      <c r="DM101" s="850"/>
      <c r="DN101" s="850"/>
      <c r="DO101" s="850"/>
      <c r="DP101" s="851"/>
      <c r="DQ101" s="849"/>
      <c r="DR101" s="850"/>
      <c r="DS101" s="850"/>
      <c r="DT101" s="850"/>
      <c r="DU101" s="851"/>
      <c r="DV101" s="846"/>
      <c r="DW101" s="847"/>
      <c r="DX101" s="847"/>
      <c r="DY101" s="847"/>
      <c r="DZ101" s="848"/>
      <c r="EA101" s="212"/>
    </row>
    <row r="102" spans="1:131" ht="26.25" customHeight="1" thickBot="1" x14ac:dyDescent="0.25">
      <c r="A102" s="228"/>
      <c r="B102" s="229"/>
      <c r="C102" s="229"/>
      <c r="D102" s="229"/>
      <c r="E102" s="229"/>
      <c r="F102" s="229"/>
      <c r="G102" s="229"/>
      <c r="H102" s="229"/>
      <c r="I102" s="229"/>
      <c r="J102" s="229"/>
      <c r="K102" s="229"/>
      <c r="L102" s="229"/>
      <c r="M102" s="229"/>
      <c r="N102" s="229"/>
      <c r="O102" s="229"/>
      <c r="P102" s="229"/>
      <c r="Q102" s="230"/>
      <c r="R102" s="230"/>
      <c r="S102" s="230"/>
      <c r="T102" s="230"/>
      <c r="U102" s="230"/>
      <c r="V102" s="230"/>
      <c r="W102" s="230"/>
      <c r="X102" s="230"/>
      <c r="Y102" s="230"/>
      <c r="Z102" s="230"/>
      <c r="AA102" s="230"/>
      <c r="AB102" s="230"/>
      <c r="AC102" s="230"/>
      <c r="AD102" s="230"/>
      <c r="AE102" s="230"/>
      <c r="AF102" s="230"/>
      <c r="AG102" s="230"/>
      <c r="AH102" s="230"/>
      <c r="AI102" s="230"/>
      <c r="AJ102" s="230"/>
      <c r="AK102" s="230"/>
      <c r="AL102" s="230"/>
      <c r="AM102" s="230"/>
      <c r="AN102" s="230"/>
      <c r="AO102" s="230"/>
      <c r="AP102" s="230"/>
      <c r="AQ102" s="230"/>
      <c r="AR102" s="230"/>
      <c r="AS102" s="230"/>
      <c r="AT102" s="230"/>
      <c r="AU102" s="230"/>
      <c r="AV102" s="230"/>
      <c r="AW102" s="230"/>
      <c r="AX102" s="230"/>
      <c r="AY102" s="230"/>
      <c r="AZ102" s="231"/>
      <c r="BA102" s="231"/>
      <c r="BB102" s="231"/>
      <c r="BC102" s="231"/>
      <c r="BD102" s="231"/>
      <c r="BE102" s="224"/>
      <c r="BF102" s="224"/>
      <c r="BG102" s="224"/>
      <c r="BH102" s="224"/>
      <c r="BI102" s="224"/>
      <c r="BJ102" s="224"/>
      <c r="BK102" s="224"/>
      <c r="BL102" s="224"/>
      <c r="BM102" s="224"/>
      <c r="BN102" s="224"/>
      <c r="BO102" s="224"/>
      <c r="BP102" s="224"/>
      <c r="BQ102" s="223" t="s">
        <v>304</v>
      </c>
      <c r="BR102" s="776" t="s">
        <v>332</v>
      </c>
      <c r="BS102" s="777"/>
      <c r="BT102" s="777"/>
      <c r="BU102" s="777"/>
      <c r="BV102" s="777"/>
      <c r="BW102" s="777"/>
      <c r="BX102" s="777"/>
      <c r="BY102" s="777"/>
      <c r="BZ102" s="777"/>
      <c r="CA102" s="777"/>
      <c r="CB102" s="777"/>
      <c r="CC102" s="777"/>
      <c r="CD102" s="777"/>
      <c r="CE102" s="777"/>
      <c r="CF102" s="777"/>
      <c r="CG102" s="778"/>
      <c r="CH102" s="874"/>
      <c r="CI102" s="875"/>
      <c r="CJ102" s="875"/>
      <c r="CK102" s="875"/>
      <c r="CL102" s="876"/>
      <c r="CM102" s="874"/>
      <c r="CN102" s="875"/>
      <c r="CO102" s="875"/>
      <c r="CP102" s="875"/>
      <c r="CQ102" s="876"/>
      <c r="CR102" s="877">
        <v>331</v>
      </c>
      <c r="CS102" s="839"/>
      <c r="CT102" s="839"/>
      <c r="CU102" s="839"/>
      <c r="CV102" s="878"/>
      <c r="CW102" s="877" t="s">
        <v>566</v>
      </c>
      <c r="CX102" s="839"/>
      <c r="CY102" s="839"/>
      <c r="CZ102" s="839"/>
      <c r="DA102" s="878"/>
      <c r="DB102" s="877" t="s">
        <v>566</v>
      </c>
      <c r="DC102" s="839"/>
      <c r="DD102" s="839"/>
      <c r="DE102" s="839"/>
      <c r="DF102" s="878"/>
      <c r="DG102" s="877" t="s">
        <v>566</v>
      </c>
      <c r="DH102" s="839"/>
      <c r="DI102" s="839"/>
      <c r="DJ102" s="839"/>
      <c r="DK102" s="878"/>
      <c r="DL102" s="877">
        <v>20</v>
      </c>
      <c r="DM102" s="839"/>
      <c r="DN102" s="839"/>
      <c r="DO102" s="839"/>
      <c r="DP102" s="878"/>
      <c r="DQ102" s="877">
        <v>10</v>
      </c>
      <c r="DR102" s="839"/>
      <c r="DS102" s="839"/>
      <c r="DT102" s="839"/>
      <c r="DU102" s="878"/>
      <c r="DV102" s="776"/>
      <c r="DW102" s="777"/>
      <c r="DX102" s="777"/>
      <c r="DY102" s="777"/>
      <c r="DZ102" s="901"/>
      <c r="EA102" s="212"/>
    </row>
    <row r="103" spans="1:131" ht="26.25" customHeight="1" x14ac:dyDescent="0.2">
      <c r="A103" s="228"/>
      <c r="B103" s="229"/>
      <c r="C103" s="229"/>
      <c r="D103" s="229"/>
      <c r="E103" s="229"/>
      <c r="F103" s="229"/>
      <c r="G103" s="229"/>
      <c r="H103" s="229"/>
      <c r="I103" s="229"/>
      <c r="J103" s="229"/>
      <c r="K103" s="229"/>
      <c r="L103" s="229"/>
      <c r="M103" s="229"/>
      <c r="N103" s="229"/>
      <c r="O103" s="229"/>
      <c r="P103" s="229"/>
      <c r="Q103" s="230"/>
      <c r="R103" s="230"/>
      <c r="S103" s="230"/>
      <c r="T103" s="230"/>
      <c r="U103" s="230"/>
      <c r="V103" s="230"/>
      <c r="W103" s="230"/>
      <c r="X103" s="230"/>
      <c r="Y103" s="230"/>
      <c r="Z103" s="230"/>
      <c r="AA103" s="230"/>
      <c r="AB103" s="230"/>
      <c r="AC103" s="230"/>
      <c r="AD103" s="230"/>
      <c r="AE103" s="230"/>
      <c r="AF103" s="230"/>
      <c r="AG103" s="230"/>
      <c r="AH103" s="230"/>
      <c r="AI103" s="230"/>
      <c r="AJ103" s="230"/>
      <c r="AK103" s="230"/>
      <c r="AL103" s="230"/>
      <c r="AM103" s="230"/>
      <c r="AN103" s="230"/>
      <c r="AO103" s="230"/>
      <c r="AP103" s="230"/>
      <c r="AQ103" s="230"/>
      <c r="AR103" s="230"/>
      <c r="AS103" s="230"/>
      <c r="AT103" s="230"/>
      <c r="AU103" s="230"/>
      <c r="AV103" s="230"/>
      <c r="AW103" s="230"/>
      <c r="AX103" s="230"/>
      <c r="AY103" s="230"/>
      <c r="AZ103" s="231"/>
      <c r="BA103" s="231"/>
      <c r="BB103" s="231"/>
      <c r="BC103" s="231"/>
      <c r="BD103" s="231"/>
      <c r="BE103" s="224"/>
      <c r="BF103" s="224"/>
      <c r="BG103" s="224"/>
      <c r="BH103" s="224"/>
      <c r="BI103" s="224"/>
      <c r="BJ103" s="224"/>
      <c r="BK103" s="224"/>
      <c r="BL103" s="224"/>
      <c r="BM103" s="224"/>
      <c r="BN103" s="224"/>
      <c r="BO103" s="224"/>
      <c r="BP103" s="224"/>
      <c r="BQ103" s="902" t="s">
        <v>333</v>
      </c>
      <c r="BR103" s="902"/>
      <c r="BS103" s="902"/>
      <c r="BT103" s="902"/>
      <c r="BU103" s="902"/>
      <c r="BV103" s="902"/>
      <c r="BW103" s="902"/>
      <c r="BX103" s="902"/>
      <c r="BY103" s="902"/>
      <c r="BZ103" s="902"/>
      <c r="CA103" s="902"/>
      <c r="CB103" s="902"/>
      <c r="CC103" s="902"/>
      <c r="CD103" s="902"/>
      <c r="CE103" s="902"/>
      <c r="CF103" s="902"/>
      <c r="CG103" s="902"/>
      <c r="CH103" s="902"/>
      <c r="CI103" s="902"/>
      <c r="CJ103" s="902"/>
      <c r="CK103" s="902"/>
      <c r="CL103" s="902"/>
      <c r="CM103" s="902"/>
      <c r="CN103" s="902"/>
      <c r="CO103" s="902"/>
      <c r="CP103" s="902"/>
      <c r="CQ103" s="902"/>
      <c r="CR103" s="902"/>
      <c r="CS103" s="902"/>
      <c r="CT103" s="902"/>
      <c r="CU103" s="902"/>
      <c r="CV103" s="902"/>
      <c r="CW103" s="902"/>
      <c r="CX103" s="902"/>
      <c r="CY103" s="902"/>
      <c r="CZ103" s="902"/>
      <c r="DA103" s="902"/>
      <c r="DB103" s="902"/>
      <c r="DC103" s="902"/>
      <c r="DD103" s="902"/>
      <c r="DE103" s="902"/>
      <c r="DF103" s="902"/>
      <c r="DG103" s="902"/>
      <c r="DH103" s="902"/>
      <c r="DI103" s="902"/>
      <c r="DJ103" s="902"/>
      <c r="DK103" s="902"/>
      <c r="DL103" s="902"/>
      <c r="DM103" s="902"/>
      <c r="DN103" s="902"/>
      <c r="DO103" s="902"/>
      <c r="DP103" s="902"/>
      <c r="DQ103" s="902"/>
      <c r="DR103" s="902"/>
      <c r="DS103" s="902"/>
      <c r="DT103" s="902"/>
      <c r="DU103" s="902"/>
      <c r="DV103" s="902"/>
      <c r="DW103" s="902"/>
      <c r="DX103" s="902"/>
      <c r="DY103" s="902"/>
      <c r="DZ103" s="902"/>
      <c r="EA103" s="212"/>
    </row>
    <row r="104" spans="1:131" ht="26.25" customHeight="1" x14ac:dyDescent="0.2">
      <c r="A104" s="228"/>
      <c r="B104" s="229"/>
      <c r="C104" s="229"/>
      <c r="D104" s="229"/>
      <c r="E104" s="229"/>
      <c r="F104" s="229"/>
      <c r="G104" s="229"/>
      <c r="H104" s="229"/>
      <c r="I104" s="229"/>
      <c r="J104" s="229"/>
      <c r="K104" s="229"/>
      <c r="L104" s="229"/>
      <c r="M104" s="229"/>
      <c r="N104" s="229"/>
      <c r="O104" s="229"/>
      <c r="P104" s="229"/>
      <c r="Q104" s="230"/>
      <c r="R104" s="230"/>
      <c r="S104" s="230"/>
      <c r="T104" s="230"/>
      <c r="U104" s="230"/>
      <c r="V104" s="230"/>
      <c r="W104" s="230"/>
      <c r="X104" s="230"/>
      <c r="Y104" s="230"/>
      <c r="Z104" s="230"/>
      <c r="AA104" s="230"/>
      <c r="AB104" s="230"/>
      <c r="AC104" s="230"/>
      <c r="AD104" s="230"/>
      <c r="AE104" s="230"/>
      <c r="AF104" s="230"/>
      <c r="AG104" s="230"/>
      <c r="AH104" s="230"/>
      <c r="AI104" s="230"/>
      <c r="AJ104" s="230"/>
      <c r="AK104" s="230"/>
      <c r="AL104" s="230"/>
      <c r="AM104" s="230"/>
      <c r="AN104" s="230"/>
      <c r="AO104" s="230"/>
      <c r="AP104" s="230"/>
      <c r="AQ104" s="230"/>
      <c r="AR104" s="230"/>
      <c r="AS104" s="230"/>
      <c r="AT104" s="230"/>
      <c r="AU104" s="230"/>
      <c r="AV104" s="230"/>
      <c r="AW104" s="230"/>
      <c r="AX104" s="230"/>
      <c r="AY104" s="230"/>
      <c r="AZ104" s="231"/>
      <c r="BA104" s="231"/>
      <c r="BB104" s="231"/>
      <c r="BC104" s="231"/>
      <c r="BD104" s="231"/>
      <c r="BE104" s="224"/>
      <c r="BF104" s="224"/>
      <c r="BG104" s="224"/>
      <c r="BH104" s="224"/>
      <c r="BI104" s="224"/>
      <c r="BJ104" s="224"/>
      <c r="BK104" s="224"/>
      <c r="BL104" s="224"/>
      <c r="BM104" s="224"/>
      <c r="BN104" s="224"/>
      <c r="BO104" s="224"/>
      <c r="BP104" s="224"/>
      <c r="BQ104" s="903" t="s">
        <v>334</v>
      </c>
      <c r="BR104" s="903"/>
      <c r="BS104" s="903"/>
      <c r="BT104" s="903"/>
      <c r="BU104" s="903"/>
      <c r="BV104" s="903"/>
      <c r="BW104" s="903"/>
      <c r="BX104" s="903"/>
      <c r="BY104" s="903"/>
      <c r="BZ104" s="903"/>
      <c r="CA104" s="903"/>
      <c r="CB104" s="903"/>
      <c r="CC104" s="903"/>
      <c r="CD104" s="903"/>
      <c r="CE104" s="903"/>
      <c r="CF104" s="903"/>
      <c r="CG104" s="903"/>
      <c r="CH104" s="903"/>
      <c r="CI104" s="903"/>
      <c r="CJ104" s="903"/>
      <c r="CK104" s="903"/>
      <c r="CL104" s="903"/>
      <c r="CM104" s="903"/>
      <c r="CN104" s="903"/>
      <c r="CO104" s="903"/>
      <c r="CP104" s="903"/>
      <c r="CQ104" s="903"/>
      <c r="CR104" s="903"/>
      <c r="CS104" s="903"/>
      <c r="CT104" s="903"/>
      <c r="CU104" s="903"/>
      <c r="CV104" s="903"/>
      <c r="CW104" s="903"/>
      <c r="CX104" s="903"/>
      <c r="CY104" s="903"/>
      <c r="CZ104" s="903"/>
      <c r="DA104" s="903"/>
      <c r="DB104" s="903"/>
      <c r="DC104" s="903"/>
      <c r="DD104" s="903"/>
      <c r="DE104" s="903"/>
      <c r="DF104" s="903"/>
      <c r="DG104" s="903"/>
      <c r="DH104" s="903"/>
      <c r="DI104" s="903"/>
      <c r="DJ104" s="903"/>
      <c r="DK104" s="903"/>
      <c r="DL104" s="903"/>
      <c r="DM104" s="903"/>
      <c r="DN104" s="903"/>
      <c r="DO104" s="903"/>
      <c r="DP104" s="903"/>
      <c r="DQ104" s="903"/>
      <c r="DR104" s="903"/>
      <c r="DS104" s="903"/>
      <c r="DT104" s="903"/>
      <c r="DU104" s="903"/>
      <c r="DV104" s="903"/>
      <c r="DW104" s="903"/>
      <c r="DX104" s="903"/>
      <c r="DY104" s="903"/>
      <c r="DZ104" s="903"/>
      <c r="EA104" s="212"/>
    </row>
    <row r="105" spans="1:131" ht="11.25" customHeight="1" x14ac:dyDescent="0.2">
      <c r="A105" s="224"/>
      <c r="B105" s="224"/>
      <c r="C105" s="224"/>
      <c r="D105" s="224"/>
      <c r="E105" s="224"/>
      <c r="F105" s="224"/>
      <c r="G105" s="224"/>
      <c r="H105" s="224"/>
      <c r="I105" s="224"/>
      <c r="J105" s="224"/>
      <c r="K105" s="224"/>
      <c r="L105" s="224"/>
      <c r="M105" s="224"/>
      <c r="N105" s="224"/>
      <c r="O105" s="224"/>
      <c r="P105" s="224"/>
      <c r="Q105" s="224"/>
      <c r="R105" s="224"/>
      <c r="S105" s="224"/>
      <c r="T105" s="224"/>
      <c r="U105" s="224"/>
      <c r="V105" s="224"/>
      <c r="W105" s="224"/>
      <c r="X105" s="224"/>
      <c r="Y105" s="224"/>
      <c r="Z105" s="224"/>
      <c r="AA105" s="224"/>
      <c r="AB105" s="224"/>
      <c r="AC105" s="224"/>
      <c r="AD105" s="224"/>
      <c r="AE105" s="224"/>
      <c r="AF105" s="224"/>
      <c r="AG105" s="224"/>
      <c r="AH105" s="224"/>
      <c r="AI105" s="224"/>
      <c r="AJ105" s="224"/>
      <c r="AK105" s="224"/>
      <c r="AL105" s="224"/>
      <c r="AM105" s="224"/>
      <c r="AN105" s="224"/>
      <c r="AO105" s="224"/>
      <c r="AP105" s="224"/>
      <c r="AQ105" s="224"/>
      <c r="AR105" s="224"/>
      <c r="AS105" s="224"/>
      <c r="AT105" s="224"/>
      <c r="AU105" s="224"/>
      <c r="AV105" s="224"/>
      <c r="AW105" s="224"/>
      <c r="AX105" s="224"/>
      <c r="AY105" s="224"/>
      <c r="AZ105" s="224"/>
      <c r="BA105" s="224"/>
      <c r="BB105" s="224"/>
      <c r="BC105" s="224"/>
      <c r="BD105" s="224"/>
      <c r="BE105" s="224"/>
      <c r="BF105" s="224"/>
      <c r="BG105" s="224"/>
      <c r="BH105" s="224"/>
      <c r="BI105" s="224"/>
      <c r="BJ105" s="224"/>
      <c r="BK105" s="224"/>
      <c r="BL105" s="224"/>
      <c r="BM105" s="224"/>
      <c r="BN105" s="224"/>
      <c r="BO105" s="224"/>
      <c r="BP105" s="224"/>
      <c r="BQ105" s="212"/>
      <c r="BR105" s="212"/>
      <c r="BS105" s="212"/>
      <c r="BT105" s="212"/>
      <c r="BU105" s="212"/>
      <c r="BV105" s="212"/>
      <c r="BW105" s="212"/>
      <c r="BX105" s="212"/>
      <c r="BY105" s="212"/>
      <c r="BZ105" s="212"/>
      <c r="CA105" s="212"/>
      <c r="CB105" s="212"/>
      <c r="CC105" s="212"/>
      <c r="CD105" s="212"/>
      <c r="CE105" s="212"/>
      <c r="CF105" s="212"/>
      <c r="CG105" s="212"/>
      <c r="CH105" s="212"/>
      <c r="CI105" s="212"/>
      <c r="CJ105" s="212"/>
      <c r="CK105" s="212"/>
      <c r="CL105" s="212"/>
      <c r="CM105" s="212"/>
      <c r="CN105" s="212"/>
      <c r="CO105" s="212"/>
      <c r="CP105" s="212"/>
      <c r="CQ105" s="212"/>
      <c r="CR105" s="212"/>
      <c r="CS105" s="212"/>
      <c r="CT105" s="212"/>
      <c r="CU105" s="212"/>
      <c r="CV105" s="212"/>
      <c r="CW105" s="212"/>
      <c r="CX105" s="212"/>
      <c r="CY105" s="212"/>
      <c r="CZ105" s="212"/>
      <c r="DA105" s="212"/>
      <c r="DB105" s="212"/>
      <c r="DC105" s="212"/>
      <c r="DD105" s="212"/>
      <c r="DE105" s="212"/>
      <c r="DF105" s="212"/>
      <c r="DG105" s="212"/>
      <c r="DH105" s="212"/>
      <c r="DI105" s="212"/>
      <c r="DJ105" s="212"/>
      <c r="DK105" s="212"/>
      <c r="DL105" s="212"/>
      <c r="DM105" s="212"/>
      <c r="DN105" s="212"/>
      <c r="DO105" s="212"/>
      <c r="DP105" s="212"/>
      <c r="DQ105" s="212"/>
      <c r="DR105" s="212"/>
      <c r="DS105" s="212"/>
      <c r="DT105" s="212"/>
      <c r="DU105" s="212"/>
      <c r="DV105" s="212"/>
      <c r="DW105" s="212"/>
      <c r="DX105" s="212"/>
      <c r="DY105" s="212"/>
      <c r="DZ105" s="212"/>
      <c r="EA105" s="212"/>
    </row>
    <row r="106" spans="1:131" ht="11.25" customHeight="1" x14ac:dyDescent="0.2">
      <c r="A106" s="224"/>
      <c r="B106" s="224"/>
      <c r="C106" s="224"/>
      <c r="D106" s="224"/>
      <c r="E106" s="224"/>
      <c r="F106" s="224"/>
      <c r="G106" s="224"/>
      <c r="H106" s="224"/>
      <c r="I106" s="224"/>
      <c r="J106" s="224"/>
      <c r="K106" s="224"/>
      <c r="L106" s="224"/>
      <c r="M106" s="224"/>
      <c r="N106" s="224"/>
      <c r="O106" s="224"/>
      <c r="P106" s="224"/>
      <c r="Q106" s="224"/>
      <c r="R106" s="224"/>
      <c r="S106" s="224"/>
      <c r="T106" s="224"/>
      <c r="U106" s="224"/>
      <c r="V106" s="224"/>
      <c r="W106" s="224"/>
      <c r="X106" s="224"/>
      <c r="Y106" s="224"/>
      <c r="Z106" s="224"/>
      <c r="AA106" s="224"/>
      <c r="AB106" s="224"/>
      <c r="AC106" s="224"/>
      <c r="AD106" s="224"/>
      <c r="AE106" s="224"/>
      <c r="AF106" s="224"/>
      <c r="AG106" s="224"/>
      <c r="AH106" s="224"/>
      <c r="AI106" s="224"/>
      <c r="AJ106" s="224"/>
      <c r="AK106" s="224"/>
      <c r="AL106" s="224"/>
      <c r="AM106" s="224"/>
      <c r="AN106" s="224"/>
      <c r="AO106" s="224"/>
      <c r="AP106" s="224"/>
      <c r="AQ106" s="224"/>
      <c r="AR106" s="224"/>
      <c r="AS106" s="224"/>
      <c r="AT106" s="224"/>
      <c r="AU106" s="224"/>
      <c r="AV106" s="224"/>
      <c r="AW106" s="224"/>
      <c r="AX106" s="224"/>
      <c r="AY106" s="224"/>
      <c r="AZ106" s="224"/>
      <c r="BA106" s="224"/>
      <c r="BB106" s="224"/>
      <c r="BC106" s="224"/>
      <c r="BD106" s="224"/>
      <c r="BE106" s="224"/>
      <c r="BF106" s="224"/>
      <c r="BG106" s="224"/>
      <c r="BH106" s="224"/>
      <c r="BI106" s="224"/>
      <c r="BJ106" s="224"/>
      <c r="BK106" s="224"/>
      <c r="BL106" s="224"/>
      <c r="BM106" s="224"/>
      <c r="BN106" s="224"/>
      <c r="BO106" s="224"/>
      <c r="BP106" s="224"/>
      <c r="BQ106" s="212"/>
      <c r="BR106" s="212"/>
      <c r="BS106" s="212"/>
      <c r="BT106" s="212"/>
      <c r="BU106" s="212"/>
      <c r="BV106" s="212"/>
      <c r="BW106" s="212"/>
      <c r="BX106" s="212"/>
      <c r="BY106" s="212"/>
      <c r="BZ106" s="212"/>
      <c r="CA106" s="212"/>
      <c r="CB106" s="212"/>
      <c r="CC106" s="212"/>
      <c r="CD106" s="212"/>
      <c r="CE106" s="212"/>
      <c r="CF106" s="212"/>
      <c r="CG106" s="212"/>
      <c r="CH106" s="212"/>
      <c r="CI106" s="212"/>
      <c r="CJ106" s="212"/>
      <c r="CK106" s="212"/>
      <c r="CL106" s="212"/>
      <c r="CM106" s="212"/>
      <c r="CN106" s="212"/>
      <c r="CO106" s="212"/>
      <c r="CP106" s="212"/>
      <c r="CQ106" s="212"/>
      <c r="CR106" s="212"/>
      <c r="CS106" s="212"/>
      <c r="CT106" s="212"/>
      <c r="CU106" s="212"/>
      <c r="CV106" s="212"/>
      <c r="CW106" s="212"/>
      <c r="CX106" s="212"/>
      <c r="CY106" s="212"/>
      <c r="CZ106" s="212"/>
      <c r="DA106" s="212"/>
      <c r="DB106" s="212"/>
      <c r="DC106" s="212"/>
      <c r="DD106" s="212"/>
      <c r="DE106" s="212"/>
      <c r="DF106" s="212"/>
      <c r="DG106" s="212"/>
      <c r="DH106" s="212"/>
      <c r="DI106" s="212"/>
      <c r="DJ106" s="212"/>
      <c r="DK106" s="212"/>
      <c r="DL106" s="212"/>
      <c r="DM106" s="212"/>
      <c r="DN106" s="212"/>
      <c r="DO106" s="212"/>
      <c r="DP106" s="212"/>
      <c r="DQ106" s="212"/>
      <c r="DR106" s="212"/>
      <c r="DS106" s="212"/>
      <c r="DT106" s="212"/>
      <c r="DU106" s="212"/>
      <c r="DV106" s="212"/>
      <c r="DW106" s="212"/>
      <c r="DX106" s="212"/>
      <c r="DY106" s="212"/>
      <c r="DZ106" s="212"/>
      <c r="EA106" s="212"/>
    </row>
    <row r="107" spans="1:131" s="212" customFormat="1" ht="26.25" customHeight="1" thickBot="1" x14ac:dyDescent="0.25">
      <c r="A107" s="216" t="s">
        <v>335</v>
      </c>
      <c r="B107" s="232"/>
      <c r="C107" s="232"/>
      <c r="D107" s="232"/>
      <c r="E107" s="232"/>
      <c r="F107" s="232"/>
      <c r="G107" s="232"/>
      <c r="H107" s="232"/>
      <c r="I107" s="232"/>
      <c r="J107" s="232"/>
      <c r="K107" s="232"/>
      <c r="L107" s="232"/>
      <c r="M107" s="232"/>
      <c r="N107" s="232"/>
      <c r="O107" s="232"/>
      <c r="P107" s="232"/>
      <c r="Q107" s="232"/>
      <c r="R107" s="232"/>
      <c r="S107" s="232"/>
      <c r="T107" s="232"/>
      <c r="U107" s="232"/>
      <c r="V107" s="232"/>
      <c r="W107" s="232"/>
      <c r="X107" s="232"/>
      <c r="Y107" s="232"/>
      <c r="Z107" s="232"/>
      <c r="AA107" s="232"/>
      <c r="AB107" s="232"/>
      <c r="AC107" s="232"/>
      <c r="AD107" s="232"/>
      <c r="AE107" s="232"/>
      <c r="AF107" s="232"/>
      <c r="AG107" s="232"/>
      <c r="AH107" s="232"/>
      <c r="AI107" s="232"/>
      <c r="AJ107" s="232"/>
      <c r="AK107" s="232"/>
      <c r="AL107" s="232"/>
      <c r="AM107" s="232"/>
      <c r="AN107" s="232"/>
      <c r="AO107" s="232"/>
      <c r="AP107" s="232"/>
      <c r="AQ107" s="232"/>
      <c r="AR107" s="232"/>
      <c r="AS107" s="232"/>
      <c r="AT107" s="232"/>
      <c r="AU107" s="216" t="s">
        <v>336</v>
      </c>
      <c r="AV107" s="232"/>
      <c r="AW107" s="232"/>
      <c r="AX107" s="232"/>
      <c r="AY107" s="232"/>
      <c r="AZ107" s="232"/>
      <c r="BA107" s="232"/>
      <c r="BB107" s="232"/>
      <c r="BC107" s="232"/>
      <c r="BD107" s="232"/>
      <c r="BE107" s="232"/>
      <c r="BF107" s="232"/>
      <c r="BG107" s="232"/>
      <c r="BH107" s="232"/>
      <c r="BI107" s="232"/>
      <c r="BJ107" s="232"/>
      <c r="BK107" s="232"/>
      <c r="BL107" s="232"/>
      <c r="BM107" s="232"/>
      <c r="BN107" s="232"/>
      <c r="BO107" s="232"/>
      <c r="BP107" s="232"/>
      <c r="BQ107" s="232"/>
      <c r="BR107" s="232"/>
      <c r="BS107" s="232"/>
      <c r="BT107" s="232"/>
      <c r="BU107" s="232"/>
      <c r="BV107" s="232"/>
      <c r="BW107" s="232"/>
      <c r="BX107" s="232"/>
      <c r="BY107" s="232"/>
      <c r="BZ107" s="232"/>
      <c r="CA107" s="232"/>
      <c r="CB107" s="232"/>
      <c r="CC107" s="232"/>
      <c r="CD107" s="232"/>
      <c r="CE107" s="232"/>
      <c r="CF107" s="232"/>
      <c r="CG107" s="232"/>
      <c r="CH107" s="232"/>
      <c r="CI107" s="232"/>
      <c r="CJ107" s="232"/>
      <c r="CK107" s="232"/>
      <c r="CL107" s="232"/>
      <c r="CM107" s="232"/>
      <c r="CN107" s="232"/>
      <c r="CO107" s="232"/>
      <c r="CP107" s="232"/>
      <c r="CQ107" s="232"/>
      <c r="CR107" s="232"/>
      <c r="CS107" s="232"/>
      <c r="CT107" s="232"/>
      <c r="CU107" s="232"/>
      <c r="CV107" s="232"/>
      <c r="CW107" s="232"/>
      <c r="CX107" s="232"/>
      <c r="CY107" s="232"/>
      <c r="CZ107" s="232"/>
      <c r="DA107" s="232"/>
      <c r="DB107" s="232"/>
      <c r="DC107" s="232"/>
      <c r="DD107" s="232"/>
      <c r="DE107" s="232"/>
      <c r="DF107" s="232"/>
      <c r="DG107" s="232"/>
      <c r="DH107" s="232"/>
      <c r="DI107" s="232"/>
      <c r="DJ107" s="232"/>
      <c r="DK107" s="232"/>
      <c r="DL107" s="232"/>
      <c r="DM107" s="232"/>
      <c r="DN107" s="232"/>
      <c r="DO107" s="232"/>
      <c r="DP107" s="232"/>
      <c r="DQ107" s="232"/>
      <c r="DR107" s="232"/>
      <c r="DS107" s="232"/>
      <c r="DT107" s="232"/>
      <c r="DU107" s="232"/>
      <c r="DV107" s="232"/>
      <c r="DW107" s="232"/>
      <c r="DX107" s="232"/>
      <c r="DY107" s="232"/>
      <c r="DZ107" s="232"/>
    </row>
    <row r="108" spans="1:131" s="212" customFormat="1" ht="26.25" customHeight="1" x14ac:dyDescent="0.2">
      <c r="A108" s="904" t="s">
        <v>337</v>
      </c>
      <c r="B108" s="905"/>
      <c r="C108" s="905"/>
      <c r="D108" s="905"/>
      <c r="E108" s="905"/>
      <c r="F108" s="905"/>
      <c r="G108" s="905"/>
      <c r="H108" s="905"/>
      <c r="I108" s="905"/>
      <c r="J108" s="905"/>
      <c r="K108" s="905"/>
      <c r="L108" s="905"/>
      <c r="M108" s="905"/>
      <c r="N108" s="905"/>
      <c r="O108" s="905"/>
      <c r="P108" s="905"/>
      <c r="Q108" s="905"/>
      <c r="R108" s="905"/>
      <c r="S108" s="905"/>
      <c r="T108" s="905"/>
      <c r="U108" s="905"/>
      <c r="V108" s="905"/>
      <c r="W108" s="905"/>
      <c r="X108" s="905"/>
      <c r="Y108" s="905"/>
      <c r="Z108" s="905"/>
      <c r="AA108" s="905"/>
      <c r="AB108" s="905"/>
      <c r="AC108" s="905"/>
      <c r="AD108" s="905"/>
      <c r="AE108" s="905"/>
      <c r="AF108" s="905"/>
      <c r="AG108" s="905"/>
      <c r="AH108" s="905"/>
      <c r="AI108" s="905"/>
      <c r="AJ108" s="905"/>
      <c r="AK108" s="905"/>
      <c r="AL108" s="905"/>
      <c r="AM108" s="905"/>
      <c r="AN108" s="905"/>
      <c r="AO108" s="905"/>
      <c r="AP108" s="905"/>
      <c r="AQ108" s="905"/>
      <c r="AR108" s="905"/>
      <c r="AS108" s="905"/>
      <c r="AT108" s="906"/>
      <c r="AU108" s="904" t="s">
        <v>338</v>
      </c>
      <c r="AV108" s="905"/>
      <c r="AW108" s="905"/>
      <c r="AX108" s="905"/>
      <c r="AY108" s="905"/>
      <c r="AZ108" s="905"/>
      <c r="BA108" s="905"/>
      <c r="BB108" s="905"/>
      <c r="BC108" s="905"/>
      <c r="BD108" s="905"/>
      <c r="BE108" s="905"/>
      <c r="BF108" s="905"/>
      <c r="BG108" s="905"/>
      <c r="BH108" s="905"/>
      <c r="BI108" s="905"/>
      <c r="BJ108" s="905"/>
      <c r="BK108" s="905"/>
      <c r="BL108" s="905"/>
      <c r="BM108" s="905"/>
      <c r="BN108" s="905"/>
      <c r="BO108" s="905"/>
      <c r="BP108" s="905"/>
      <c r="BQ108" s="905"/>
      <c r="BR108" s="905"/>
      <c r="BS108" s="905"/>
      <c r="BT108" s="905"/>
      <c r="BU108" s="905"/>
      <c r="BV108" s="905"/>
      <c r="BW108" s="905"/>
      <c r="BX108" s="905"/>
      <c r="BY108" s="905"/>
      <c r="BZ108" s="905"/>
      <c r="CA108" s="905"/>
      <c r="CB108" s="905"/>
      <c r="CC108" s="905"/>
      <c r="CD108" s="905"/>
      <c r="CE108" s="905"/>
      <c r="CF108" s="905"/>
      <c r="CG108" s="905"/>
      <c r="CH108" s="905"/>
      <c r="CI108" s="905"/>
      <c r="CJ108" s="905"/>
      <c r="CK108" s="905"/>
      <c r="CL108" s="905"/>
      <c r="CM108" s="905"/>
      <c r="CN108" s="905"/>
      <c r="CO108" s="905"/>
      <c r="CP108" s="905"/>
      <c r="CQ108" s="905"/>
      <c r="CR108" s="905"/>
      <c r="CS108" s="905"/>
      <c r="CT108" s="905"/>
      <c r="CU108" s="905"/>
      <c r="CV108" s="905"/>
      <c r="CW108" s="905"/>
      <c r="CX108" s="905"/>
      <c r="CY108" s="905"/>
      <c r="CZ108" s="905"/>
      <c r="DA108" s="905"/>
      <c r="DB108" s="905"/>
      <c r="DC108" s="905"/>
      <c r="DD108" s="905"/>
      <c r="DE108" s="905"/>
      <c r="DF108" s="905"/>
      <c r="DG108" s="905"/>
      <c r="DH108" s="905"/>
      <c r="DI108" s="905"/>
      <c r="DJ108" s="905"/>
      <c r="DK108" s="905"/>
      <c r="DL108" s="905"/>
      <c r="DM108" s="905"/>
      <c r="DN108" s="905"/>
      <c r="DO108" s="905"/>
      <c r="DP108" s="905"/>
      <c r="DQ108" s="905"/>
      <c r="DR108" s="905"/>
      <c r="DS108" s="905"/>
      <c r="DT108" s="905"/>
      <c r="DU108" s="905"/>
      <c r="DV108" s="905"/>
      <c r="DW108" s="905"/>
      <c r="DX108" s="905"/>
      <c r="DY108" s="905"/>
      <c r="DZ108" s="906"/>
    </row>
    <row r="109" spans="1:131" s="212" customFormat="1" ht="26.25" customHeight="1" x14ac:dyDescent="0.2">
      <c r="A109" s="899" t="s">
        <v>339</v>
      </c>
      <c r="B109" s="880"/>
      <c r="C109" s="880"/>
      <c r="D109" s="880"/>
      <c r="E109" s="880"/>
      <c r="F109" s="880"/>
      <c r="G109" s="880"/>
      <c r="H109" s="880"/>
      <c r="I109" s="880"/>
      <c r="J109" s="880"/>
      <c r="K109" s="880"/>
      <c r="L109" s="880"/>
      <c r="M109" s="880"/>
      <c r="N109" s="880"/>
      <c r="O109" s="880"/>
      <c r="P109" s="880"/>
      <c r="Q109" s="880"/>
      <c r="R109" s="880"/>
      <c r="S109" s="880"/>
      <c r="T109" s="880"/>
      <c r="U109" s="880"/>
      <c r="V109" s="880"/>
      <c r="W109" s="880"/>
      <c r="X109" s="880"/>
      <c r="Y109" s="880"/>
      <c r="Z109" s="881"/>
      <c r="AA109" s="879" t="s">
        <v>340</v>
      </c>
      <c r="AB109" s="880"/>
      <c r="AC109" s="880"/>
      <c r="AD109" s="880"/>
      <c r="AE109" s="881"/>
      <c r="AF109" s="879" t="s">
        <v>341</v>
      </c>
      <c r="AG109" s="880"/>
      <c r="AH109" s="880"/>
      <c r="AI109" s="880"/>
      <c r="AJ109" s="881"/>
      <c r="AK109" s="879" t="s">
        <v>221</v>
      </c>
      <c r="AL109" s="880"/>
      <c r="AM109" s="880"/>
      <c r="AN109" s="880"/>
      <c r="AO109" s="881"/>
      <c r="AP109" s="879" t="s">
        <v>342</v>
      </c>
      <c r="AQ109" s="880"/>
      <c r="AR109" s="880"/>
      <c r="AS109" s="880"/>
      <c r="AT109" s="882"/>
      <c r="AU109" s="899" t="s">
        <v>339</v>
      </c>
      <c r="AV109" s="880"/>
      <c r="AW109" s="880"/>
      <c r="AX109" s="880"/>
      <c r="AY109" s="880"/>
      <c r="AZ109" s="880"/>
      <c r="BA109" s="880"/>
      <c r="BB109" s="880"/>
      <c r="BC109" s="880"/>
      <c r="BD109" s="880"/>
      <c r="BE109" s="880"/>
      <c r="BF109" s="880"/>
      <c r="BG109" s="880"/>
      <c r="BH109" s="880"/>
      <c r="BI109" s="880"/>
      <c r="BJ109" s="880"/>
      <c r="BK109" s="880"/>
      <c r="BL109" s="880"/>
      <c r="BM109" s="880"/>
      <c r="BN109" s="880"/>
      <c r="BO109" s="880"/>
      <c r="BP109" s="881"/>
      <c r="BQ109" s="879" t="s">
        <v>340</v>
      </c>
      <c r="BR109" s="880"/>
      <c r="BS109" s="880"/>
      <c r="BT109" s="880"/>
      <c r="BU109" s="881"/>
      <c r="BV109" s="879" t="s">
        <v>341</v>
      </c>
      <c r="BW109" s="880"/>
      <c r="BX109" s="880"/>
      <c r="BY109" s="880"/>
      <c r="BZ109" s="881"/>
      <c r="CA109" s="879" t="s">
        <v>221</v>
      </c>
      <c r="CB109" s="880"/>
      <c r="CC109" s="880"/>
      <c r="CD109" s="880"/>
      <c r="CE109" s="881"/>
      <c r="CF109" s="900" t="s">
        <v>342</v>
      </c>
      <c r="CG109" s="900"/>
      <c r="CH109" s="900"/>
      <c r="CI109" s="900"/>
      <c r="CJ109" s="900"/>
      <c r="CK109" s="879" t="s">
        <v>343</v>
      </c>
      <c r="CL109" s="880"/>
      <c r="CM109" s="880"/>
      <c r="CN109" s="880"/>
      <c r="CO109" s="880"/>
      <c r="CP109" s="880"/>
      <c r="CQ109" s="880"/>
      <c r="CR109" s="880"/>
      <c r="CS109" s="880"/>
      <c r="CT109" s="880"/>
      <c r="CU109" s="880"/>
      <c r="CV109" s="880"/>
      <c r="CW109" s="880"/>
      <c r="CX109" s="880"/>
      <c r="CY109" s="880"/>
      <c r="CZ109" s="880"/>
      <c r="DA109" s="880"/>
      <c r="DB109" s="880"/>
      <c r="DC109" s="880"/>
      <c r="DD109" s="880"/>
      <c r="DE109" s="880"/>
      <c r="DF109" s="881"/>
      <c r="DG109" s="879" t="s">
        <v>340</v>
      </c>
      <c r="DH109" s="880"/>
      <c r="DI109" s="880"/>
      <c r="DJ109" s="880"/>
      <c r="DK109" s="881"/>
      <c r="DL109" s="879" t="s">
        <v>341</v>
      </c>
      <c r="DM109" s="880"/>
      <c r="DN109" s="880"/>
      <c r="DO109" s="880"/>
      <c r="DP109" s="881"/>
      <c r="DQ109" s="879" t="s">
        <v>221</v>
      </c>
      <c r="DR109" s="880"/>
      <c r="DS109" s="880"/>
      <c r="DT109" s="880"/>
      <c r="DU109" s="881"/>
      <c r="DV109" s="879" t="s">
        <v>342</v>
      </c>
      <c r="DW109" s="880"/>
      <c r="DX109" s="880"/>
      <c r="DY109" s="880"/>
      <c r="DZ109" s="882"/>
    </row>
    <row r="110" spans="1:131" s="212" customFormat="1" ht="26.25" customHeight="1" x14ac:dyDescent="0.2">
      <c r="A110" s="883" t="s">
        <v>344</v>
      </c>
      <c r="B110" s="884"/>
      <c r="C110" s="884"/>
      <c r="D110" s="884"/>
      <c r="E110" s="884"/>
      <c r="F110" s="884"/>
      <c r="G110" s="884"/>
      <c r="H110" s="884"/>
      <c r="I110" s="884"/>
      <c r="J110" s="884"/>
      <c r="K110" s="884"/>
      <c r="L110" s="884"/>
      <c r="M110" s="884"/>
      <c r="N110" s="884"/>
      <c r="O110" s="884"/>
      <c r="P110" s="884"/>
      <c r="Q110" s="884"/>
      <c r="R110" s="884"/>
      <c r="S110" s="884"/>
      <c r="T110" s="884"/>
      <c r="U110" s="884"/>
      <c r="V110" s="884"/>
      <c r="W110" s="884"/>
      <c r="X110" s="884"/>
      <c r="Y110" s="884"/>
      <c r="Z110" s="885"/>
      <c r="AA110" s="886">
        <v>4419013</v>
      </c>
      <c r="AB110" s="887"/>
      <c r="AC110" s="887"/>
      <c r="AD110" s="887"/>
      <c r="AE110" s="888"/>
      <c r="AF110" s="889">
        <v>4423187</v>
      </c>
      <c r="AG110" s="887"/>
      <c r="AH110" s="887"/>
      <c r="AI110" s="887"/>
      <c r="AJ110" s="888"/>
      <c r="AK110" s="889">
        <v>4161042</v>
      </c>
      <c r="AL110" s="887"/>
      <c r="AM110" s="887"/>
      <c r="AN110" s="887"/>
      <c r="AO110" s="888"/>
      <c r="AP110" s="890">
        <v>32.700000000000003</v>
      </c>
      <c r="AQ110" s="891"/>
      <c r="AR110" s="891"/>
      <c r="AS110" s="891"/>
      <c r="AT110" s="892"/>
      <c r="AU110" s="893" t="s">
        <v>345</v>
      </c>
      <c r="AV110" s="894"/>
      <c r="AW110" s="894"/>
      <c r="AX110" s="894"/>
      <c r="AY110" s="894"/>
      <c r="AZ110" s="916" t="s">
        <v>346</v>
      </c>
      <c r="BA110" s="884"/>
      <c r="BB110" s="884"/>
      <c r="BC110" s="884"/>
      <c r="BD110" s="884"/>
      <c r="BE110" s="884"/>
      <c r="BF110" s="884"/>
      <c r="BG110" s="884"/>
      <c r="BH110" s="884"/>
      <c r="BI110" s="884"/>
      <c r="BJ110" s="884"/>
      <c r="BK110" s="884"/>
      <c r="BL110" s="884"/>
      <c r="BM110" s="884"/>
      <c r="BN110" s="884"/>
      <c r="BO110" s="884"/>
      <c r="BP110" s="885"/>
      <c r="BQ110" s="917">
        <v>40016971</v>
      </c>
      <c r="BR110" s="918"/>
      <c r="BS110" s="918"/>
      <c r="BT110" s="918"/>
      <c r="BU110" s="918"/>
      <c r="BV110" s="918">
        <v>38396299</v>
      </c>
      <c r="BW110" s="918"/>
      <c r="BX110" s="918"/>
      <c r="BY110" s="918"/>
      <c r="BZ110" s="918"/>
      <c r="CA110" s="918">
        <v>37929150</v>
      </c>
      <c r="CB110" s="918"/>
      <c r="CC110" s="918"/>
      <c r="CD110" s="918"/>
      <c r="CE110" s="918"/>
      <c r="CF110" s="931">
        <v>298.2</v>
      </c>
      <c r="CG110" s="932"/>
      <c r="CH110" s="932"/>
      <c r="CI110" s="932"/>
      <c r="CJ110" s="932"/>
      <c r="CK110" s="933" t="s">
        <v>347</v>
      </c>
      <c r="CL110" s="934"/>
      <c r="CM110" s="916" t="s">
        <v>348</v>
      </c>
      <c r="CN110" s="884"/>
      <c r="CO110" s="884"/>
      <c r="CP110" s="884"/>
      <c r="CQ110" s="884"/>
      <c r="CR110" s="884"/>
      <c r="CS110" s="884"/>
      <c r="CT110" s="884"/>
      <c r="CU110" s="884"/>
      <c r="CV110" s="884"/>
      <c r="CW110" s="884"/>
      <c r="CX110" s="884"/>
      <c r="CY110" s="884"/>
      <c r="CZ110" s="884"/>
      <c r="DA110" s="884"/>
      <c r="DB110" s="884"/>
      <c r="DC110" s="884"/>
      <c r="DD110" s="884"/>
      <c r="DE110" s="884"/>
      <c r="DF110" s="885"/>
      <c r="DG110" s="917">
        <v>615287</v>
      </c>
      <c r="DH110" s="918"/>
      <c r="DI110" s="918"/>
      <c r="DJ110" s="918"/>
      <c r="DK110" s="918"/>
      <c r="DL110" s="918">
        <v>543456</v>
      </c>
      <c r="DM110" s="918"/>
      <c r="DN110" s="918"/>
      <c r="DO110" s="918"/>
      <c r="DP110" s="918"/>
      <c r="DQ110" s="918">
        <v>472710</v>
      </c>
      <c r="DR110" s="918"/>
      <c r="DS110" s="918"/>
      <c r="DT110" s="918"/>
      <c r="DU110" s="918"/>
      <c r="DV110" s="919">
        <v>3.7</v>
      </c>
      <c r="DW110" s="919"/>
      <c r="DX110" s="919"/>
      <c r="DY110" s="919"/>
      <c r="DZ110" s="920"/>
    </row>
    <row r="111" spans="1:131" s="212" customFormat="1" ht="26.25" customHeight="1" x14ac:dyDescent="0.2">
      <c r="A111" s="921" t="s">
        <v>349</v>
      </c>
      <c r="B111" s="922"/>
      <c r="C111" s="922"/>
      <c r="D111" s="922"/>
      <c r="E111" s="922"/>
      <c r="F111" s="922"/>
      <c r="G111" s="922"/>
      <c r="H111" s="922"/>
      <c r="I111" s="922"/>
      <c r="J111" s="922"/>
      <c r="K111" s="922"/>
      <c r="L111" s="922"/>
      <c r="M111" s="922"/>
      <c r="N111" s="922"/>
      <c r="O111" s="922"/>
      <c r="P111" s="922"/>
      <c r="Q111" s="922"/>
      <c r="R111" s="922"/>
      <c r="S111" s="922"/>
      <c r="T111" s="922"/>
      <c r="U111" s="922"/>
      <c r="V111" s="922"/>
      <c r="W111" s="922"/>
      <c r="X111" s="922"/>
      <c r="Y111" s="922"/>
      <c r="Z111" s="923"/>
      <c r="AA111" s="924" t="s">
        <v>47</v>
      </c>
      <c r="AB111" s="925"/>
      <c r="AC111" s="925"/>
      <c r="AD111" s="925"/>
      <c r="AE111" s="926"/>
      <c r="AF111" s="927" t="s">
        <v>47</v>
      </c>
      <c r="AG111" s="925"/>
      <c r="AH111" s="925"/>
      <c r="AI111" s="925"/>
      <c r="AJ111" s="926"/>
      <c r="AK111" s="927" t="s">
        <v>47</v>
      </c>
      <c r="AL111" s="925"/>
      <c r="AM111" s="925"/>
      <c r="AN111" s="925"/>
      <c r="AO111" s="926"/>
      <c r="AP111" s="928" t="s">
        <v>47</v>
      </c>
      <c r="AQ111" s="929"/>
      <c r="AR111" s="929"/>
      <c r="AS111" s="929"/>
      <c r="AT111" s="930"/>
      <c r="AU111" s="895"/>
      <c r="AV111" s="896"/>
      <c r="AW111" s="896"/>
      <c r="AX111" s="896"/>
      <c r="AY111" s="896"/>
      <c r="AZ111" s="909" t="s">
        <v>350</v>
      </c>
      <c r="BA111" s="910"/>
      <c r="BB111" s="910"/>
      <c r="BC111" s="910"/>
      <c r="BD111" s="910"/>
      <c r="BE111" s="910"/>
      <c r="BF111" s="910"/>
      <c r="BG111" s="910"/>
      <c r="BH111" s="910"/>
      <c r="BI111" s="910"/>
      <c r="BJ111" s="910"/>
      <c r="BK111" s="910"/>
      <c r="BL111" s="910"/>
      <c r="BM111" s="910"/>
      <c r="BN111" s="910"/>
      <c r="BO111" s="910"/>
      <c r="BP111" s="911"/>
      <c r="BQ111" s="912">
        <v>643666</v>
      </c>
      <c r="BR111" s="913"/>
      <c r="BS111" s="913"/>
      <c r="BT111" s="913"/>
      <c r="BU111" s="913"/>
      <c r="BV111" s="913">
        <v>558937</v>
      </c>
      <c r="BW111" s="913"/>
      <c r="BX111" s="913"/>
      <c r="BY111" s="913"/>
      <c r="BZ111" s="913"/>
      <c r="CA111" s="913">
        <v>480346</v>
      </c>
      <c r="CB111" s="913"/>
      <c r="CC111" s="913"/>
      <c r="CD111" s="913"/>
      <c r="CE111" s="913"/>
      <c r="CF111" s="907">
        <v>3.8</v>
      </c>
      <c r="CG111" s="908"/>
      <c r="CH111" s="908"/>
      <c r="CI111" s="908"/>
      <c r="CJ111" s="908"/>
      <c r="CK111" s="935"/>
      <c r="CL111" s="936"/>
      <c r="CM111" s="909" t="s">
        <v>351</v>
      </c>
      <c r="CN111" s="910"/>
      <c r="CO111" s="910"/>
      <c r="CP111" s="910"/>
      <c r="CQ111" s="910"/>
      <c r="CR111" s="910"/>
      <c r="CS111" s="910"/>
      <c r="CT111" s="910"/>
      <c r="CU111" s="910"/>
      <c r="CV111" s="910"/>
      <c r="CW111" s="910"/>
      <c r="CX111" s="910"/>
      <c r="CY111" s="910"/>
      <c r="CZ111" s="910"/>
      <c r="DA111" s="910"/>
      <c r="DB111" s="910"/>
      <c r="DC111" s="910"/>
      <c r="DD111" s="910"/>
      <c r="DE111" s="910"/>
      <c r="DF111" s="911"/>
      <c r="DG111" s="912" t="s">
        <v>47</v>
      </c>
      <c r="DH111" s="913"/>
      <c r="DI111" s="913"/>
      <c r="DJ111" s="913"/>
      <c r="DK111" s="913"/>
      <c r="DL111" s="913" t="s">
        <v>47</v>
      </c>
      <c r="DM111" s="913"/>
      <c r="DN111" s="913"/>
      <c r="DO111" s="913"/>
      <c r="DP111" s="913"/>
      <c r="DQ111" s="913" t="s">
        <v>47</v>
      </c>
      <c r="DR111" s="913"/>
      <c r="DS111" s="913"/>
      <c r="DT111" s="913"/>
      <c r="DU111" s="913"/>
      <c r="DV111" s="914" t="s">
        <v>47</v>
      </c>
      <c r="DW111" s="914"/>
      <c r="DX111" s="914"/>
      <c r="DY111" s="914"/>
      <c r="DZ111" s="915"/>
    </row>
    <row r="112" spans="1:131" s="212" customFormat="1" ht="26.25" customHeight="1" x14ac:dyDescent="0.2">
      <c r="A112" s="939" t="s">
        <v>352</v>
      </c>
      <c r="B112" s="940"/>
      <c r="C112" s="910" t="s">
        <v>353</v>
      </c>
      <c r="D112" s="910"/>
      <c r="E112" s="910"/>
      <c r="F112" s="910"/>
      <c r="G112" s="910"/>
      <c r="H112" s="910"/>
      <c r="I112" s="910"/>
      <c r="J112" s="910"/>
      <c r="K112" s="910"/>
      <c r="L112" s="910"/>
      <c r="M112" s="910"/>
      <c r="N112" s="910"/>
      <c r="O112" s="910"/>
      <c r="P112" s="910"/>
      <c r="Q112" s="910"/>
      <c r="R112" s="910"/>
      <c r="S112" s="910"/>
      <c r="T112" s="910"/>
      <c r="U112" s="910"/>
      <c r="V112" s="910"/>
      <c r="W112" s="910"/>
      <c r="X112" s="910"/>
      <c r="Y112" s="910"/>
      <c r="Z112" s="911"/>
      <c r="AA112" s="945" t="s">
        <v>47</v>
      </c>
      <c r="AB112" s="946"/>
      <c r="AC112" s="946"/>
      <c r="AD112" s="946"/>
      <c r="AE112" s="947"/>
      <c r="AF112" s="948" t="s">
        <v>47</v>
      </c>
      <c r="AG112" s="946"/>
      <c r="AH112" s="946"/>
      <c r="AI112" s="946"/>
      <c r="AJ112" s="947"/>
      <c r="AK112" s="948" t="s">
        <v>47</v>
      </c>
      <c r="AL112" s="946"/>
      <c r="AM112" s="946"/>
      <c r="AN112" s="946"/>
      <c r="AO112" s="947"/>
      <c r="AP112" s="949" t="s">
        <v>47</v>
      </c>
      <c r="AQ112" s="950"/>
      <c r="AR112" s="950"/>
      <c r="AS112" s="950"/>
      <c r="AT112" s="951"/>
      <c r="AU112" s="895"/>
      <c r="AV112" s="896"/>
      <c r="AW112" s="896"/>
      <c r="AX112" s="896"/>
      <c r="AY112" s="896"/>
      <c r="AZ112" s="909" t="s">
        <v>354</v>
      </c>
      <c r="BA112" s="910"/>
      <c r="BB112" s="910"/>
      <c r="BC112" s="910"/>
      <c r="BD112" s="910"/>
      <c r="BE112" s="910"/>
      <c r="BF112" s="910"/>
      <c r="BG112" s="910"/>
      <c r="BH112" s="910"/>
      <c r="BI112" s="910"/>
      <c r="BJ112" s="910"/>
      <c r="BK112" s="910"/>
      <c r="BL112" s="910"/>
      <c r="BM112" s="910"/>
      <c r="BN112" s="910"/>
      <c r="BO112" s="910"/>
      <c r="BP112" s="911"/>
      <c r="BQ112" s="912">
        <v>8280974</v>
      </c>
      <c r="BR112" s="913"/>
      <c r="BS112" s="913"/>
      <c r="BT112" s="913"/>
      <c r="BU112" s="913"/>
      <c r="BV112" s="913">
        <v>7769051</v>
      </c>
      <c r="BW112" s="913"/>
      <c r="BX112" s="913"/>
      <c r="BY112" s="913"/>
      <c r="BZ112" s="913"/>
      <c r="CA112" s="913">
        <v>6562523</v>
      </c>
      <c r="CB112" s="913"/>
      <c r="CC112" s="913"/>
      <c r="CD112" s="913"/>
      <c r="CE112" s="913"/>
      <c r="CF112" s="907">
        <v>51.6</v>
      </c>
      <c r="CG112" s="908"/>
      <c r="CH112" s="908"/>
      <c r="CI112" s="908"/>
      <c r="CJ112" s="908"/>
      <c r="CK112" s="935"/>
      <c r="CL112" s="936"/>
      <c r="CM112" s="909" t="s">
        <v>355</v>
      </c>
      <c r="CN112" s="910"/>
      <c r="CO112" s="910"/>
      <c r="CP112" s="910"/>
      <c r="CQ112" s="910"/>
      <c r="CR112" s="910"/>
      <c r="CS112" s="910"/>
      <c r="CT112" s="910"/>
      <c r="CU112" s="910"/>
      <c r="CV112" s="910"/>
      <c r="CW112" s="910"/>
      <c r="CX112" s="910"/>
      <c r="CY112" s="910"/>
      <c r="CZ112" s="910"/>
      <c r="DA112" s="910"/>
      <c r="DB112" s="910"/>
      <c r="DC112" s="910"/>
      <c r="DD112" s="910"/>
      <c r="DE112" s="910"/>
      <c r="DF112" s="911"/>
      <c r="DG112" s="912" t="s">
        <v>47</v>
      </c>
      <c r="DH112" s="913"/>
      <c r="DI112" s="913"/>
      <c r="DJ112" s="913"/>
      <c r="DK112" s="913"/>
      <c r="DL112" s="913" t="s">
        <v>47</v>
      </c>
      <c r="DM112" s="913"/>
      <c r="DN112" s="913"/>
      <c r="DO112" s="913"/>
      <c r="DP112" s="913"/>
      <c r="DQ112" s="913" t="s">
        <v>47</v>
      </c>
      <c r="DR112" s="913"/>
      <c r="DS112" s="913"/>
      <c r="DT112" s="913"/>
      <c r="DU112" s="913"/>
      <c r="DV112" s="914" t="s">
        <v>47</v>
      </c>
      <c r="DW112" s="914"/>
      <c r="DX112" s="914"/>
      <c r="DY112" s="914"/>
      <c r="DZ112" s="915"/>
    </row>
    <row r="113" spans="1:130" s="212" customFormat="1" ht="26.25" customHeight="1" x14ac:dyDescent="0.2">
      <c r="A113" s="941"/>
      <c r="B113" s="942"/>
      <c r="C113" s="910" t="s">
        <v>356</v>
      </c>
      <c r="D113" s="910"/>
      <c r="E113" s="910"/>
      <c r="F113" s="910"/>
      <c r="G113" s="910"/>
      <c r="H113" s="910"/>
      <c r="I113" s="910"/>
      <c r="J113" s="910"/>
      <c r="K113" s="910"/>
      <c r="L113" s="910"/>
      <c r="M113" s="910"/>
      <c r="N113" s="910"/>
      <c r="O113" s="910"/>
      <c r="P113" s="910"/>
      <c r="Q113" s="910"/>
      <c r="R113" s="910"/>
      <c r="S113" s="910"/>
      <c r="T113" s="910"/>
      <c r="U113" s="910"/>
      <c r="V113" s="910"/>
      <c r="W113" s="910"/>
      <c r="X113" s="910"/>
      <c r="Y113" s="910"/>
      <c r="Z113" s="911"/>
      <c r="AA113" s="924">
        <v>818953</v>
      </c>
      <c r="AB113" s="925"/>
      <c r="AC113" s="925"/>
      <c r="AD113" s="925"/>
      <c r="AE113" s="926"/>
      <c r="AF113" s="927">
        <v>750502</v>
      </c>
      <c r="AG113" s="925"/>
      <c r="AH113" s="925"/>
      <c r="AI113" s="925"/>
      <c r="AJ113" s="926"/>
      <c r="AK113" s="927">
        <v>779244</v>
      </c>
      <c r="AL113" s="925"/>
      <c r="AM113" s="925"/>
      <c r="AN113" s="925"/>
      <c r="AO113" s="926"/>
      <c r="AP113" s="928">
        <v>6.1</v>
      </c>
      <c r="AQ113" s="929"/>
      <c r="AR113" s="929"/>
      <c r="AS113" s="929"/>
      <c r="AT113" s="930"/>
      <c r="AU113" s="895"/>
      <c r="AV113" s="896"/>
      <c r="AW113" s="896"/>
      <c r="AX113" s="896"/>
      <c r="AY113" s="896"/>
      <c r="AZ113" s="909" t="s">
        <v>357</v>
      </c>
      <c r="BA113" s="910"/>
      <c r="BB113" s="910"/>
      <c r="BC113" s="910"/>
      <c r="BD113" s="910"/>
      <c r="BE113" s="910"/>
      <c r="BF113" s="910"/>
      <c r="BG113" s="910"/>
      <c r="BH113" s="910"/>
      <c r="BI113" s="910"/>
      <c r="BJ113" s="910"/>
      <c r="BK113" s="910"/>
      <c r="BL113" s="910"/>
      <c r="BM113" s="910"/>
      <c r="BN113" s="910"/>
      <c r="BO113" s="910"/>
      <c r="BP113" s="911"/>
      <c r="BQ113" s="912">
        <v>106083</v>
      </c>
      <c r="BR113" s="913"/>
      <c r="BS113" s="913"/>
      <c r="BT113" s="913"/>
      <c r="BU113" s="913"/>
      <c r="BV113" s="913">
        <v>92108</v>
      </c>
      <c r="BW113" s="913"/>
      <c r="BX113" s="913"/>
      <c r="BY113" s="913"/>
      <c r="BZ113" s="913"/>
      <c r="CA113" s="913">
        <v>78125</v>
      </c>
      <c r="CB113" s="913"/>
      <c r="CC113" s="913"/>
      <c r="CD113" s="913"/>
      <c r="CE113" s="913"/>
      <c r="CF113" s="907">
        <v>0.6</v>
      </c>
      <c r="CG113" s="908"/>
      <c r="CH113" s="908"/>
      <c r="CI113" s="908"/>
      <c r="CJ113" s="908"/>
      <c r="CK113" s="935"/>
      <c r="CL113" s="936"/>
      <c r="CM113" s="909" t="s">
        <v>358</v>
      </c>
      <c r="CN113" s="910"/>
      <c r="CO113" s="910"/>
      <c r="CP113" s="910"/>
      <c r="CQ113" s="910"/>
      <c r="CR113" s="910"/>
      <c r="CS113" s="910"/>
      <c r="CT113" s="910"/>
      <c r="CU113" s="910"/>
      <c r="CV113" s="910"/>
      <c r="CW113" s="910"/>
      <c r="CX113" s="910"/>
      <c r="CY113" s="910"/>
      <c r="CZ113" s="910"/>
      <c r="DA113" s="910"/>
      <c r="DB113" s="910"/>
      <c r="DC113" s="910"/>
      <c r="DD113" s="910"/>
      <c r="DE113" s="910"/>
      <c r="DF113" s="911"/>
      <c r="DG113" s="945" t="s">
        <v>47</v>
      </c>
      <c r="DH113" s="946"/>
      <c r="DI113" s="946"/>
      <c r="DJ113" s="946"/>
      <c r="DK113" s="947"/>
      <c r="DL113" s="948" t="s">
        <v>47</v>
      </c>
      <c r="DM113" s="946"/>
      <c r="DN113" s="946"/>
      <c r="DO113" s="946"/>
      <c r="DP113" s="947"/>
      <c r="DQ113" s="948" t="s">
        <v>47</v>
      </c>
      <c r="DR113" s="946"/>
      <c r="DS113" s="946"/>
      <c r="DT113" s="946"/>
      <c r="DU113" s="947"/>
      <c r="DV113" s="949" t="s">
        <v>47</v>
      </c>
      <c r="DW113" s="950"/>
      <c r="DX113" s="950"/>
      <c r="DY113" s="950"/>
      <c r="DZ113" s="951"/>
    </row>
    <row r="114" spans="1:130" s="212" customFormat="1" ht="26.25" customHeight="1" x14ac:dyDescent="0.2">
      <c r="A114" s="941"/>
      <c r="B114" s="942"/>
      <c r="C114" s="910" t="s">
        <v>359</v>
      </c>
      <c r="D114" s="910"/>
      <c r="E114" s="910"/>
      <c r="F114" s="910"/>
      <c r="G114" s="910"/>
      <c r="H114" s="910"/>
      <c r="I114" s="910"/>
      <c r="J114" s="910"/>
      <c r="K114" s="910"/>
      <c r="L114" s="910"/>
      <c r="M114" s="910"/>
      <c r="N114" s="910"/>
      <c r="O114" s="910"/>
      <c r="P114" s="910"/>
      <c r="Q114" s="910"/>
      <c r="R114" s="910"/>
      <c r="S114" s="910"/>
      <c r="T114" s="910"/>
      <c r="U114" s="910"/>
      <c r="V114" s="910"/>
      <c r="W114" s="910"/>
      <c r="X114" s="910"/>
      <c r="Y114" s="910"/>
      <c r="Z114" s="911"/>
      <c r="AA114" s="945">
        <v>14060</v>
      </c>
      <c r="AB114" s="946"/>
      <c r="AC114" s="946"/>
      <c r="AD114" s="946"/>
      <c r="AE114" s="947"/>
      <c r="AF114" s="948">
        <v>13979</v>
      </c>
      <c r="AG114" s="946"/>
      <c r="AH114" s="946"/>
      <c r="AI114" s="946"/>
      <c r="AJ114" s="947"/>
      <c r="AK114" s="948">
        <v>13986</v>
      </c>
      <c r="AL114" s="946"/>
      <c r="AM114" s="946"/>
      <c r="AN114" s="946"/>
      <c r="AO114" s="947"/>
      <c r="AP114" s="949">
        <v>0.1</v>
      </c>
      <c r="AQ114" s="950"/>
      <c r="AR114" s="950"/>
      <c r="AS114" s="950"/>
      <c r="AT114" s="951"/>
      <c r="AU114" s="895"/>
      <c r="AV114" s="896"/>
      <c r="AW114" s="896"/>
      <c r="AX114" s="896"/>
      <c r="AY114" s="896"/>
      <c r="AZ114" s="909" t="s">
        <v>360</v>
      </c>
      <c r="BA114" s="910"/>
      <c r="BB114" s="910"/>
      <c r="BC114" s="910"/>
      <c r="BD114" s="910"/>
      <c r="BE114" s="910"/>
      <c r="BF114" s="910"/>
      <c r="BG114" s="910"/>
      <c r="BH114" s="910"/>
      <c r="BI114" s="910"/>
      <c r="BJ114" s="910"/>
      <c r="BK114" s="910"/>
      <c r="BL114" s="910"/>
      <c r="BM114" s="910"/>
      <c r="BN114" s="910"/>
      <c r="BO114" s="910"/>
      <c r="BP114" s="911"/>
      <c r="BQ114" s="912">
        <v>3083678</v>
      </c>
      <c r="BR114" s="913"/>
      <c r="BS114" s="913"/>
      <c r="BT114" s="913"/>
      <c r="BU114" s="913"/>
      <c r="BV114" s="913">
        <v>3105475</v>
      </c>
      <c r="BW114" s="913"/>
      <c r="BX114" s="913"/>
      <c r="BY114" s="913"/>
      <c r="BZ114" s="913"/>
      <c r="CA114" s="913">
        <v>4108200</v>
      </c>
      <c r="CB114" s="913"/>
      <c r="CC114" s="913"/>
      <c r="CD114" s="913"/>
      <c r="CE114" s="913"/>
      <c r="CF114" s="907">
        <v>32.299999999999997</v>
      </c>
      <c r="CG114" s="908"/>
      <c r="CH114" s="908"/>
      <c r="CI114" s="908"/>
      <c r="CJ114" s="908"/>
      <c r="CK114" s="935"/>
      <c r="CL114" s="936"/>
      <c r="CM114" s="909" t="s">
        <v>361</v>
      </c>
      <c r="CN114" s="910"/>
      <c r="CO114" s="910"/>
      <c r="CP114" s="910"/>
      <c r="CQ114" s="910"/>
      <c r="CR114" s="910"/>
      <c r="CS114" s="910"/>
      <c r="CT114" s="910"/>
      <c r="CU114" s="910"/>
      <c r="CV114" s="910"/>
      <c r="CW114" s="910"/>
      <c r="CX114" s="910"/>
      <c r="CY114" s="910"/>
      <c r="CZ114" s="910"/>
      <c r="DA114" s="910"/>
      <c r="DB114" s="910"/>
      <c r="DC114" s="910"/>
      <c r="DD114" s="910"/>
      <c r="DE114" s="910"/>
      <c r="DF114" s="911"/>
      <c r="DG114" s="945" t="s">
        <v>47</v>
      </c>
      <c r="DH114" s="946"/>
      <c r="DI114" s="946"/>
      <c r="DJ114" s="946"/>
      <c r="DK114" s="947"/>
      <c r="DL114" s="948" t="s">
        <v>47</v>
      </c>
      <c r="DM114" s="946"/>
      <c r="DN114" s="946"/>
      <c r="DO114" s="946"/>
      <c r="DP114" s="947"/>
      <c r="DQ114" s="948" t="s">
        <v>47</v>
      </c>
      <c r="DR114" s="946"/>
      <c r="DS114" s="946"/>
      <c r="DT114" s="946"/>
      <c r="DU114" s="947"/>
      <c r="DV114" s="949" t="s">
        <v>47</v>
      </c>
      <c r="DW114" s="950"/>
      <c r="DX114" s="950"/>
      <c r="DY114" s="950"/>
      <c r="DZ114" s="951"/>
    </row>
    <row r="115" spans="1:130" s="212" customFormat="1" ht="26.25" customHeight="1" x14ac:dyDescent="0.2">
      <c r="A115" s="941"/>
      <c r="B115" s="942"/>
      <c r="C115" s="910" t="s">
        <v>362</v>
      </c>
      <c r="D115" s="910"/>
      <c r="E115" s="910"/>
      <c r="F115" s="910"/>
      <c r="G115" s="910"/>
      <c r="H115" s="910"/>
      <c r="I115" s="910"/>
      <c r="J115" s="910"/>
      <c r="K115" s="910"/>
      <c r="L115" s="910"/>
      <c r="M115" s="910"/>
      <c r="N115" s="910"/>
      <c r="O115" s="910"/>
      <c r="P115" s="910"/>
      <c r="Q115" s="910"/>
      <c r="R115" s="910"/>
      <c r="S115" s="910"/>
      <c r="T115" s="910"/>
      <c r="U115" s="910"/>
      <c r="V115" s="910"/>
      <c r="W115" s="910"/>
      <c r="X115" s="910"/>
      <c r="Y115" s="910"/>
      <c r="Z115" s="911"/>
      <c r="AA115" s="924">
        <v>107969</v>
      </c>
      <c r="AB115" s="925"/>
      <c r="AC115" s="925"/>
      <c r="AD115" s="925"/>
      <c r="AE115" s="926"/>
      <c r="AF115" s="927">
        <v>99149</v>
      </c>
      <c r="AG115" s="925"/>
      <c r="AH115" s="925"/>
      <c r="AI115" s="925"/>
      <c r="AJ115" s="926"/>
      <c r="AK115" s="927">
        <v>92846</v>
      </c>
      <c r="AL115" s="925"/>
      <c r="AM115" s="925"/>
      <c r="AN115" s="925"/>
      <c r="AO115" s="926"/>
      <c r="AP115" s="928">
        <v>0.7</v>
      </c>
      <c r="AQ115" s="929"/>
      <c r="AR115" s="929"/>
      <c r="AS115" s="929"/>
      <c r="AT115" s="930"/>
      <c r="AU115" s="895"/>
      <c r="AV115" s="896"/>
      <c r="AW115" s="896"/>
      <c r="AX115" s="896"/>
      <c r="AY115" s="896"/>
      <c r="AZ115" s="909" t="s">
        <v>363</v>
      </c>
      <c r="BA115" s="910"/>
      <c r="BB115" s="910"/>
      <c r="BC115" s="910"/>
      <c r="BD115" s="910"/>
      <c r="BE115" s="910"/>
      <c r="BF115" s="910"/>
      <c r="BG115" s="910"/>
      <c r="BH115" s="910"/>
      <c r="BI115" s="910"/>
      <c r="BJ115" s="910"/>
      <c r="BK115" s="910"/>
      <c r="BL115" s="910"/>
      <c r="BM115" s="910"/>
      <c r="BN115" s="910"/>
      <c r="BO115" s="910"/>
      <c r="BP115" s="911"/>
      <c r="BQ115" s="912">
        <v>18000</v>
      </c>
      <c r="BR115" s="913"/>
      <c r="BS115" s="913"/>
      <c r="BT115" s="913"/>
      <c r="BU115" s="913"/>
      <c r="BV115" s="913">
        <v>18000</v>
      </c>
      <c r="BW115" s="913"/>
      <c r="BX115" s="913"/>
      <c r="BY115" s="913"/>
      <c r="BZ115" s="913"/>
      <c r="CA115" s="913">
        <v>10000</v>
      </c>
      <c r="CB115" s="913"/>
      <c r="CC115" s="913"/>
      <c r="CD115" s="913"/>
      <c r="CE115" s="913"/>
      <c r="CF115" s="907">
        <v>0.1</v>
      </c>
      <c r="CG115" s="908"/>
      <c r="CH115" s="908"/>
      <c r="CI115" s="908"/>
      <c r="CJ115" s="908"/>
      <c r="CK115" s="935"/>
      <c r="CL115" s="936"/>
      <c r="CM115" s="909" t="s">
        <v>364</v>
      </c>
      <c r="CN115" s="910"/>
      <c r="CO115" s="910"/>
      <c r="CP115" s="910"/>
      <c r="CQ115" s="910"/>
      <c r="CR115" s="910"/>
      <c r="CS115" s="910"/>
      <c r="CT115" s="910"/>
      <c r="CU115" s="910"/>
      <c r="CV115" s="910"/>
      <c r="CW115" s="910"/>
      <c r="CX115" s="910"/>
      <c r="CY115" s="910"/>
      <c r="CZ115" s="910"/>
      <c r="DA115" s="910"/>
      <c r="DB115" s="910"/>
      <c r="DC115" s="910"/>
      <c r="DD115" s="910"/>
      <c r="DE115" s="910"/>
      <c r="DF115" s="911"/>
      <c r="DG115" s="945" t="s">
        <v>47</v>
      </c>
      <c r="DH115" s="946"/>
      <c r="DI115" s="946"/>
      <c r="DJ115" s="946"/>
      <c r="DK115" s="947"/>
      <c r="DL115" s="948" t="s">
        <v>47</v>
      </c>
      <c r="DM115" s="946"/>
      <c r="DN115" s="946"/>
      <c r="DO115" s="946"/>
      <c r="DP115" s="947"/>
      <c r="DQ115" s="948" t="s">
        <v>47</v>
      </c>
      <c r="DR115" s="946"/>
      <c r="DS115" s="946"/>
      <c r="DT115" s="946"/>
      <c r="DU115" s="947"/>
      <c r="DV115" s="949" t="s">
        <v>47</v>
      </c>
      <c r="DW115" s="950"/>
      <c r="DX115" s="950"/>
      <c r="DY115" s="950"/>
      <c r="DZ115" s="951"/>
    </row>
    <row r="116" spans="1:130" s="212" customFormat="1" ht="26.25" customHeight="1" x14ac:dyDescent="0.2">
      <c r="A116" s="943"/>
      <c r="B116" s="944"/>
      <c r="C116" s="952" t="s">
        <v>365</v>
      </c>
      <c r="D116" s="952"/>
      <c r="E116" s="952"/>
      <c r="F116" s="952"/>
      <c r="G116" s="952"/>
      <c r="H116" s="952"/>
      <c r="I116" s="952"/>
      <c r="J116" s="952"/>
      <c r="K116" s="952"/>
      <c r="L116" s="952"/>
      <c r="M116" s="952"/>
      <c r="N116" s="952"/>
      <c r="O116" s="952"/>
      <c r="P116" s="952"/>
      <c r="Q116" s="952"/>
      <c r="R116" s="952"/>
      <c r="S116" s="952"/>
      <c r="T116" s="952"/>
      <c r="U116" s="952"/>
      <c r="V116" s="952"/>
      <c r="W116" s="952"/>
      <c r="X116" s="952"/>
      <c r="Y116" s="952"/>
      <c r="Z116" s="953"/>
      <c r="AA116" s="945">
        <v>20</v>
      </c>
      <c r="AB116" s="946"/>
      <c r="AC116" s="946"/>
      <c r="AD116" s="946"/>
      <c r="AE116" s="947"/>
      <c r="AF116" s="948">
        <v>18</v>
      </c>
      <c r="AG116" s="946"/>
      <c r="AH116" s="946"/>
      <c r="AI116" s="946"/>
      <c r="AJ116" s="947"/>
      <c r="AK116" s="948">
        <v>1482</v>
      </c>
      <c r="AL116" s="946"/>
      <c r="AM116" s="946"/>
      <c r="AN116" s="946"/>
      <c r="AO116" s="947"/>
      <c r="AP116" s="949">
        <v>0</v>
      </c>
      <c r="AQ116" s="950"/>
      <c r="AR116" s="950"/>
      <c r="AS116" s="950"/>
      <c r="AT116" s="951"/>
      <c r="AU116" s="895"/>
      <c r="AV116" s="896"/>
      <c r="AW116" s="896"/>
      <c r="AX116" s="896"/>
      <c r="AY116" s="896"/>
      <c r="AZ116" s="954" t="s">
        <v>366</v>
      </c>
      <c r="BA116" s="955"/>
      <c r="BB116" s="955"/>
      <c r="BC116" s="955"/>
      <c r="BD116" s="955"/>
      <c r="BE116" s="955"/>
      <c r="BF116" s="955"/>
      <c r="BG116" s="955"/>
      <c r="BH116" s="955"/>
      <c r="BI116" s="955"/>
      <c r="BJ116" s="955"/>
      <c r="BK116" s="955"/>
      <c r="BL116" s="955"/>
      <c r="BM116" s="955"/>
      <c r="BN116" s="955"/>
      <c r="BO116" s="955"/>
      <c r="BP116" s="956"/>
      <c r="BQ116" s="912" t="s">
        <v>47</v>
      </c>
      <c r="BR116" s="913"/>
      <c r="BS116" s="913"/>
      <c r="BT116" s="913"/>
      <c r="BU116" s="913"/>
      <c r="BV116" s="913" t="s">
        <v>47</v>
      </c>
      <c r="BW116" s="913"/>
      <c r="BX116" s="913"/>
      <c r="BY116" s="913"/>
      <c r="BZ116" s="913"/>
      <c r="CA116" s="913" t="s">
        <v>47</v>
      </c>
      <c r="CB116" s="913"/>
      <c r="CC116" s="913"/>
      <c r="CD116" s="913"/>
      <c r="CE116" s="913"/>
      <c r="CF116" s="907" t="s">
        <v>47</v>
      </c>
      <c r="CG116" s="908"/>
      <c r="CH116" s="908"/>
      <c r="CI116" s="908"/>
      <c r="CJ116" s="908"/>
      <c r="CK116" s="935"/>
      <c r="CL116" s="936"/>
      <c r="CM116" s="909" t="s">
        <v>367</v>
      </c>
      <c r="CN116" s="910"/>
      <c r="CO116" s="910"/>
      <c r="CP116" s="910"/>
      <c r="CQ116" s="910"/>
      <c r="CR116" s="910"/>
      <c r="CS116" s="910"/>
      <c r="CT116" s="910"/>
      <c r="CU116" s="910"/>
      <c r="CV116" s="910"/>
      <c r="CW116" s="910"/>
      <c r="CX116" s="910"/>
      <c r="CY116" s="910"/>
      <c r="CZ116" s="910"/>
      <c r="DA116" s="910"/>
      <c r="DB116" s="910"/>
      <c r="DC116" s="910"/>
      <c r="DD116" s="910"/>
      <c r="DE116" s="910"/>
      <c r="DF116" s="911"/>
      <c r="DG116" s="945" t="s">
        <v>47</v>
      </c>
      <c r="DH116" s="946"/>
      <c r="DI116" s="946"/>
      <c r="DJ116" s="946"/>
      <c r="DK116" s="947"/>
      <c r="DL116" s="948" t="s">
        <v>47</v>
      </c>
      <c r="DM116" s="946"/>
      <c r="DN116" s="946"/>
      <c r="DO116" s="946"/>
      <c r="DP116" s="947"/>
      <c r="DQ116" s="948" t="s">
        <v>47</v>
      </c>
      <c r="DR116" s="946"/>
      <c r="DS116" s="946"/>
      <c r="DT116" s="946"/>
      <c r="DU116" s="947"/>
      <c r="DV116" s="949" t="s">
        <v>47</v>
      </c>
      <c r="DW116" s="950"/>
      <c r="DX116" s="950"/>
      <c r="DY116" s="950"/>
      <c r="DZ116" s="951"/>
    </row>
    <row r="117" spans="1:130" s="212" customFormat="1" ht="26.25" customHeight="1" x14ac:dyDescent="0.2">
      <c r="A117" s="899" t="s">
        <v>102</v>
      </c>
      <c r="B117" s="880"/>
      <c r="C117" s="880"/>
      <c r="D117" s="880"/>
      <c r="E117" s="880"/>
      <c r="F117" s="880"/>
      <c r="G117" s="880"/>
      <c r="H117" s="880"/>
      <c r="I117" s="880"/>
      <c r="J117" s="880"/>
      <c r="K117" s="880"/>
      <c r="L117" s="880"/>
      <c r="M117" s="880"/>
      <c r="N117" s="880"/>
      <c r="O117" s="880"/>
      <c r="P117" s="880"/>
      <c r="Q117" s="880"/>
      <c r="R117" s="880"/>
      <c r="S117" s="880"/>
      <c r="T117" s="880"/>
      <c r="U117" s="880"/>
      <c r="V117" s="880"/>
      <c r="W117" s="880"/>
      <c r="X117" s="880"/>
      <c r="Y117" s="964" t="s">
        <v>368</v>
      </c>
      <c r="Z117" s="881"/>
      <c r="AA117" s="965">
        <v>5360015</v>
      </c>
      <c r="AB117" s="966"/>
      <c r="AC117" s="966"/>
      <c r="AD117" s="966"/>
      <c r="AE117" s="967"/>
      <c r="AF117" s="968">
        <v>5286835</v>
      </c>
      <c r="AG117" s="966"/>
      <c r="AH117" s="966"/>
      <c r="AI117" s="966"/>
      <c r="AJ117" s="967"/>
      <c r="AK117" s="968">
        <v>5048600</v>
      </c>
      <c r="AL117" s="966"/>
      <c r="AM117" s="966"/>
      <c r="AN117" s="966"/>
      <c r="AO117" s="967"/>
      <c r="AP117" s="969"/>
      <c r="AQ117" s="970"/>
      <c r="AR117" s="970"/>
      <c r="AS117" s="970"/>
      <c r="AT117" s="971"/>
      <c r="AU117" s="895"/>
      <c r="AV117" s="896"/>
      <c r="AW117" s="896"/>
      <c r="AX117" s="896"/>
      <c r="AY117" s="896"/>
      <c r="AZ117" s="961" t="s">
        <v>369</v>
      </c>
      <c r="BA117" s="962"/>
      <c r="BB117" s="962"/>
      <c r="BC117" s="962"/>
      <c r="BD117" s="962"/>
      <c r="BE117" s="962"/>
      <c r="BF117" s="962"/>
      <c r="BG117" s="962"/>
      <c r="BH117" s="962"/>
      <c r="BI117" s="962"/>
      <c r="BJ117" s="962"/>
      <c r="BK117" s="962"/>
      <c r="BL117" s="962"/>
      <c r="BM117" s="962"/>
      <c r="BN117" s="962"/>
      <c r="BO117" s="962"/>
      <c r="BP117" s="963"/>
      <c r="BQ117" s="912" t="s">
        <v>47</v>
      </c>
      <c r="BR117" s="913"/>
      <c r="BS117" s="913"/>
      <c r="BT117" s="913"/>
      <c r="BU117" s="913"/>
      <c r="BV117" s="913" t="s">
        <v>47</v>
      </c>
      <c r="BW117" s="913"/>
      <c r="BX117" s="913"/>
      <c r="BY117" s="913"/>
      <c r="BZ117" s="913"/>
      <c r="CA117" s="913" t="s">
        <v>47</v>
      </c>
      <c r="CB117" s="913"/>
      <c r="CC117" s="913"/>
      <c r="CD117" s="913"/>
      <c r="CE117" s="913"/>
      <c r="CF117" s="907" t="s">
        <v>47</v>
      </c>
      <c r="CG117" s="908"/>
      <c r="CH117" s="908"/>
      <c r="CI117" s="908"/>
      <c r="CJ117" s="908"/>
      <c r="CK117" s="935"/>
      <c r="CL117" s="936"/>
      <c r="CM117" s="909" t="s">
        <v>370</v>
      </c>
      <c r="CN117" s="910"/>
      <c r="CO117" s="910"/>
      <c r="CP117" s="910"/>
      <c r="CQ117" s="910"/>
      <c r="CR117" s="910"/>
      <c r="CS117" s="910"/>
      <c r="CT117" s="910"/>
      <c r="CU117" s="910"/>
      <c r="CV117" s="910"/>
      <c r="CW117" s="910"/>
      <c r="CX117" s="910"/>
      <c r="CY117" s="910"/>
      <c r="CZ117" s="910"/>
      <c r="DA117" s="910"/>
      <c r="DB117" s="910"/>
      <c r="DC117" s="910"/>
      <c r="DD117" s="910"/>
      <c r="DE117" s="910"/>
      <c r="DF117" s="911"/>
      <c r="DG117" s="945" t="s">
        <v>47</v>
      </c>
      <c r="DH117" s="946"/>
      <c r="DI117" s="946"/>
      <c r="DJ117" s="946"/>
      <c r="DK117" s="947"/>
      <c r="DL117" s="948" t="s">
        <v>47</v>
      </c>
      <c r="DM117" s="946"/>
      <c r="DN117" s="946"/>
      <c r="DO117" s="946"/>
      <c r="DP117" s="947"/>
      <c r="DQ117" s="948" t="s">
        <v>47</v>
      </c>
      <c r="DR117" s="946"/>
      <c r="DS117" s="946"/>
      <c r="DT117" s="946"/>
      <c r="DU117" s="947"/>
      <c r="DV117" s="949" t="s">
        <v>47</v>
      </c>
      <c r="DW117" s="950"/>
      <c r="DX117" s="950"/>
      <c r="DY117" s="950"/>
      <c r="DZ117" s="951"/>
    </row>
    <row r="118" spans="1:130" s="212" customFormat="1" ht="26.25" customHeight="1" x14ac:dyDescent="0.2">
      <c r="A118" s="899" t="s">
        <v>343</v>
      </c>
      <c r="B118" s="880"/>
      <c r="C118" s="880"/>
      <c r="D118" s="880"/>
      <c r="E118" s="880"/>
      <c r="F118" s="880"/>
      <c r="G118" s="880"/>
      <c r="H118" s="880"/>
      <c r="I118" s="880"/>
      <c r="J118" s="880"/>
      <c r="K118" s="880"/>
      <c r="L118" s="880"/>
      <c r="M118" s="880"/>
      <c r="N118" s="880"/>
      <c r="O118" s="880"/>
      <c r="P118" s="880"/>
      <c r="Q118" s="880"/>
      <c r="R118" s="880"/>
      <c r="S118" s="880"/>
      <c r="T118" s="880"/>
      <c r="U118" s="880"/>
      <c r="V118" s="880"/>
      <c r="W118" s="880"/>
      <c r="X118" s="880"/>
      <c r="Y118" s="880"/>
      <c r="Z118" s="881"/>
      <c r="AA118" s="879" t="s">
        <v>340</v>
      </c>
      <c r="AB118" s="880"/>
      <c r="AC118" s="880"/>
      <c r="AD118" s="880"/>
      <c r="AE118" s="881"/>
      <c r="AF118" s="879" t="s">
        <v>341</v>
      </c>
      <c r="AG118" s="880"/>
      <c r="AH118" s="880"/>
      <c r="AI118" s="880"/>
      <c r="AJ118" s="881"/>
      <c r="AK118" s="879" t="s">
        <v>221</v>
      </c>
      <c r="AL118" s="880"/>
      <c r="AM118" s="880"/>
      <c r="AN118" s="880"/>
      <c r="AO118" s="881"/>
      <c r="AP118" s="957" t="s">
        <v>342</v>
      </c>
      <c r="AQ118" s="958"/>
      <c r="AR118" s="958"/>
      <c r="AS118" s="958"/>
      <c r="AT118" s="959"/>
      <c r="AU118" s="895"/>
      <c r="AV118" s="896"/>
      <c r="AW118" s="896"/>
      <c r="AX118" s="896"/>
      <c r="AY118" s="896"/>
      <c r="AZ118" s="960" t="s">
        <v>371</v>
      </c>
      <c r="BA118" s="952"/>
      <c r="BB118" s="952"/>
      <c r="BC118" s="952"/>
      <c r="BD118" s="952"/>
      <c r="BE118" s="952"/>
      <c r="BF118" s="952"/>
      <c r="BG118" s="952"/>
      <c r="BH118" s="952"/>
      <c r="BI118" s="952"/>
      <c r="BJ118" s="952"/>
      <c r="BK118" s="952"/>
      <c r="BL118" s="952"/>
      <c r="BM118" s="952"/>
      <c r="BN118" s="952"/>
      <c r="BO118" s="952"/>
      <c r="BP118" s="953"/>
      <c r="BQ118" s="986" t="s">
        <v>47</v>
      </c>
      <c r="BR118" s="987"/>
      <c r="BS118" s="987"/>
      <c r="BT118" s="987"/>
      <c r="BU118" s="987"/>
      <c r="BV118" s="987" t="s">
        <v>47</v>
      </c>
      <c r="BW118" s="987"/>
      <c r="BX118" s="987"/>
      <c r="BY118" s="987"/>
      <c r="BZ118" s="987"/>
      <c r="CA118" s="987" t="s">
        <v>47</v>
      </c>
      <c r="CB118" s="987"/>
      <c r="CC118" s="987"/>
      <c r="CD118" s="987"/>
      <c r="CE118" s="987"/>
      <c r="CF118" s="907" t="s">
        <v>47</v>
      </c>
      <c r="CG118" s="908"/>
      <c r="CH118" s="908"/>
      <c r="CI118" s="908"/>
      <c r="CJ118" s="908"/>
      <c r="CK118" s="935"/>
      <c r="CL118" s="936"/>
      <c r="CM118" s="909" t="s">
        <v>372</v>
      </c>
      <c r="CN118" s="910"/>
      <c r="CO118" s="910"/>
      <c r="CP118" s="910"/>
      <c r="CQ118" s="910"/>
      <c r="CR118" s="910"/>
      <c r="CS118" s="910"/>
      <c r="CT118" s="910"/>
      <c r="CU118" s="910"/>
      <c r="CV118" s="910"/>
      <c r="CW118" s="910"/>
      <c r="CX118" s="910"/>
      <c r="CY118" s="910"/>
      <c r="CZ118" s="910"/>
      <c r="DA118" s="910"/>
      <c r="DB118" s="910"/>
      <c r="DC118" s="910"/>
      <c r="DD118" s="910"/>
      <c r="DE118" s="910"/>
      <c r="DF118" s="911"/>
      <c r="DG118" s="945" t="s">
        <v>47</v>
      </c>
      <c r="DH118" s="946"/>
      <c r="DI118" s="946"/>
      <c r="DJ118" s="946"/>
      <c r="DK118" s="947"/>
      <c r="DL118" s="948" t="s">
        <v>47</v>
      </c>
      <c r="DM118" s="946"/>
      <c r="DN118" s="946"/>
      <c r="DO118" s="946"/>
      <c r="DP118" s="947"/>
      <c r="DQ118" s="948" t="s">
        <v>47</v>
      </c>
      <c r="DR118" s="946"/>
      <c r="DS118" s="946"/>
      <c r="DT118" s="946"/>
      <c r="DU118" s="947"/>
      <c r="DV118" s="949" t="s">
        <v>47</v>
      </c>
      <c r="DW118" s="950"/>
      <c r="DX118" s="950"/>
      <c r="DY118" s="950"/>
      <c r="DZ118" s="951"/>
    </row>
    <row r="119" spans="1:130" s="212" customFormat="1" ht="26.25" customHeight="1" x14ac:dyDescent="0.2">
      <c r="A119" s="1043" t="s">
        <v>347</v>
      </c>
      <c r="B119" s="934"/>
      <c r="C119" s="916" t="s">
        <v>348</v>
      </c>
      <c r="D119" s="884"/>
      <c r="E119" s="884"/>
      <c r="F119" s="884"/>
      <c r="G119" s="884"/>
      <c r="H119" s="884"/>
      <c r="I119" s="884"/>
      <c r="J119" s="884"/>
      <c r="K119" s="884"/>
      <c r="L119" s="884"/>
      <c r="M119" s="884"/>
      <c r="N119" s="884"/>
      <c r="O119" s="884"/>
      <c r="P119" s="884"/>
      <c r="Q119" s="884"/>
      <c r="R119" s="884"/>
      <c r="S119" s="884"/>
      <c r="T119" s="884"/>
      <c r="U119" s="884"/>
      <c r="V119" s="884"/>
      <c r="W119" s="884"/>
      <c r="X119" s="884"/>
      <c r="Y119" s="884"/>
      <c r="Z119" s="885"/>
      <c r="AA119" s="886">
        <v>79236</v>
      </c>
      <c r="AB119" s="887"/>
      <c r="AC119" s="887"/>
      <c r="AD119" s="887"/>
      <c r="AE119" s="888"/>
      <c r="AF119" s="889">
        <v>71831</v>
      </c>
      <c r="AG119" s="887"/>
      <c r="AH119" s="887"/>
      <c r="AI119" s="887"/>
      <c r="AJ119" s="888"/>
      <c r="AK119" s="889">
        <v>70746</v>
      </c>
      <c r="AL119" s="887"/>
      <c r="AM119" s="887"/>
      <c r="AN119" s="887"/>
      <c r="AO119" s="888"/>
      <c r="AP119" s="890">
        <v>0.6</v>
      </c>
      <c r="AQ119" s="891"/>
      <c r="AR119" s="891"/>
      <c r="AS119" s="891"/>
      <c r="AT119" s="892"/>
      <c r="AU119" s="897"/>
      <c r="AV119" s="898"/>
      <c r="AW119" s="898"/>
      <c r="AX119" s="898"/>
      <c r="AY119" s="898"/>
      <c r="AZ119" s="235" t="s">
        <v>102</v>
      </c>
      <c r="BA119" s="235"/>
      <c r="BB119" s="235"/>
      <c r="BC119" s="235"/>
      <c r="BD119" s="235"/>
      <c r="BE119" s="235"/>
      <c r="BF119" s="235"/>
      <c r="BG119" s="235"/>
      <c r="BH119" s="235"/>
      <c r="BI119" s="235"/>
      <c r="BJ119" s="235"/>
      <c r="BK119" s="235"/>
      <c r="BL119" s="235"/>
      <c r="BM119" s="235"/>
      <c r="BN119" s="235"/>
      <c r="BO119" s="964" t="s">
        <v>373</v>
      </c>
      <c r="BP119" s="992"/>
      <c r="BQ119" s="986">
        <v>52149372</v>
      </c>
      <c r="BR119" s="987"/>
      <c r="BS119" s="987"/>
      <c r="BT119" s="987"/>
      <c r="BU119" s="987"/>
      <c r="BV119" s="987">
        <v>49939870</v>
      </c>
      <c r="BW119" s="987"/>
      <c r="BX119" s="987"/>
      <c r="BY119" s="987"/>
      <c r="BZ119" s="987"/>
      <c r="CA119" s="987">
        <v>49168344</v>
      </c>
      <c r="CB119" s="987"/>
      <c r="CC119" s="987"/>
      <c r="CD119" s="987"/>
      <c r="CE119" s="987"/>
      <c r="CF119" s="988"/>
      <c r="CG119" s="989"/>
      <c r="CH119" s="989"/>
      <c r="CI119" s="989"/>
      <c r="CJ119" s="990"/>
      <c r="CK119" s="937"/>
      <c r="CL119" s="938"/>
      <c r="CM119" s="960" t="s">
        <v>374</v>
      </c>
      <c r="CN119" s="952"/>
      <c r="CO119" s="952"/>
      <c r="CP119" s="952"/>
      <c r="CQ119" s="952"/>
      <c r="CR119" s="952"/>
      <c r="CS119" s="952"/>
      <c r="CT119" s="952"/>
      <c r="CU119" s="952"/>
      <c r="CV119" s="952"/>
      <c r="CW119" s="952"/>
      <c r="CX119" s="952"/>
      <c r="CY119" s="952"/>
      <c r="CZ119" s="952"/>
      <c r="DA119" s="952"/>
      <c r="DB119" s="952"/>
      <c r="DC119" s="952"/>
      <c r="DD119" s="952"/>
      <c r="DE119" s="952"/>
      <c r="DF119" s="953"/>
      <c r="DG119" s="991">
        <v>28379</v>
      </c>
      <c r="DH119" s="973"/>
      <c r="DI119" s="973"/>
      <c r="DJ119" s="973"/>
      <c r="DK119" s="974"/>
      <c r="DL119" s="972">
        <v>15481</v>
      </c>
      <c r="DM119" s="973"/>
      <c r="DN119" s="973"/>
      <c r="DO119" s="973"/>
      <c r="DP119" s="974"/>
      <c r="DQ119" s="972">
        <v>7636</v>
      </c>
      <c r="DR119" s="973"/>
      <c r="DS119" s="973"/>
      <c r="DT119" s="973"/>
      <c r="DU119" s="974"/>
      <c r="DV119" s="975">
        <v>0.1</v>
      </c>
      <c r="DW119" s="976"/>
      <c r="DX119" s="976"/>
      <c r="DY119" s="976"/>
      <c r="DZ119" s="977"/>
    </row>
    <row r="120" spans="1:130" s="212" customFormat="1" ht="26.25" customHeight="1" x14ac:dyDescent="0.2">
      <c r="A120" s="1044"/>
      <c r="B120" s="936"/>
      <c r="C120" s="909" t="s">
        <v>351</v>
      </c>
      <c r="D120" s="910"/>
      <c r="E120" s="910"/>
      <c r="F120" s="910"/>
      <c r="G120" s="910"/>
      <c r="H120" s="910"/>
      <c r="I120" s="910"/>
      <c r="J120" s="910"/>
      <c r="K120" s="910"/>
      <c r="L120" s="910"/>
      <c r="M120" s="910"/>
      <c r="N120" s="910"/>
      <c r="O120" s="910"/>
      <c r="P120" s="910"/>
      <c r="Q120" s="910"/>
      <c r="R120" s="910"/>
      <c r="S120" s="910"/>
      <c r="T120" s="910"/>
      <c r="U120" s="910"/>
      <c r="V120" s="910"/>
      <c r="W120" s="910"/>
      <c r="X120" s="910"/>
      <c r="Y120" s="910"/>
      <c r="Z120" s="911"/>
      <c r="AA120" s="945" t="s">
        <v>47</v>
      </c>
      <c r="AB120" s="946"/>
      <c r="AC120" s="946"/>
      <c r="AD120" s="946"/>
      <c r="AE120" s="947"/>
      <c r="AF120" s="948" t="s">
        <v>47</v>
      </c>
      <c r="AG120" s="946"/>
      <c r="AH120" s="946"/>
      <c r="AI120" s="946"/>
      <c r="AJ120" s="947"/>
      <c r="AK120" s="948" t="s">
        <v>47</v>
      </c>
      <c r="AL120" s="946"/>
      <c r="AM120" s="946"/>
      <c r="AN120" s="946"/>
      <c r="AO120" s="947"/>
      <c r="AP120" s="949" t="s">
        <v>47</v>
      </c>
      <c r="AQ120" s="950"/>
      <c r="AR120" s="950"/>
      <c r="AS120" s="950"/>
      <c r="AT120" s="951"/>
      <c r="AU120" s="978" t="s">
        <v>375</v>
      </c>
      <c r="AV120" s="979"/>
      <c r="AW120" s="979"/>
      <c r="AX120" s="979"/>
      <c r="AY120" s="980"/>
      <c r="AZ120" s="916" t="s">
        <v>376</v>
      </c>
      <c r="BA120" s="884"/>
      <c r="BB120" s="884"/>
      <c r="BC120" s="884"/>
      <c r="BD120" s="884"/>
      <c r="BE120" s="884"/>
      <c r="BF120" s="884"/>
      <c r="BG120" s="884"/>
      <c r="BH120" s="884"/>
      <c r="BI120" s="884"/>
      <c r="BJ120" s="884"/>
      <c r="BK120" s="884"/>
      <c r="BL120" s="884"/>
      <c r="BM120" s="884"/>
      <c r="BN120" s="884"/>
      <c r="BO120" s="884"/>
      <c r="BP120" s="885"/>
      <c r="BQ120" s="917">
        <v>8162630</v>
      </c>
      <c r="BR120" s="918"/>
      <c r="BS120" s="918"/>
      <c r="BT120" s="918"/>
      <c r="BU120" s="918"/>
      <c r="BV120" s="918">
        <v>8125018</v>
      </c>
      <c r="BW120" s="918"/>
      <c r="BX120" s="918"/>
      <c r="BY120" s="918"/>
      <c r="BZ120" s="918"/>
      <c r="CA120" s="918">
        <v>7264498</v>
      </c>
      <c r="CB120" s="918"/>
      <c r="CC120" s="918"/>
      <c r="CD120" s="918"/>
      <c r="CE120" s="918"/>
      <c r="CF120" s="931">
        <v>57.1</v>
      </c>
      <c r="CG120" s="932"/>
      <c r="CH120" s="932"/>
      <c r="CI120" s="932"/>
      <c r="CJ120" s="932"/>
      <c r="CK120" s="993" t="s">
        <v>377</v>
      </c>
      <c r="CL120" s="994"/>
      <c r="CM120" s="994"/>
      <c r="CN120" s="994"/>
      <c r="CO120" s="995"/>
      <c r="CP120" s="1001" t="s">
        <v>324</v>
      </c>
      <c r="CQ120" s="1002"/>
      <c r="CR120" s="1002"/>
      <c r="CS120" s="1002"/>
      <c r="CT120" s="1002"/>
      <c r="CU120" s="1002"/>
      <c r="CV120" s="1002"/>
      <c r="CW120" s="1002"/>
      <c r="CX120" s="1002"/>
      <c r="CY120" s="1002"/>
      <c r="CZ120" s="1002"/>
      <c r="DA120" s="1002"/>
      <c r="DB120" s="1002"/>
      <c r="DC120" s="1002"/>
      <c r="DD120" s="1002"/>
      <c r="DE120" s="1002"/>
      <c r="DF120" s="1003"/>
      <c r="DG120" s="917">
        <v>3288565</v>
      </c>
      <c r="DH120" s="918"/>
      <c r="DI120" s="918"/>
      <c r="DJ120" s="918"/>
      <c r="DK120" s="918"/>
      <c r="DL120" s="918">
        <v>3075837</v>
      </c>
      <c r="DM120" s="918"/>
      <c r="DN120" s="918"/>
      <c r="DO120" s="918"/>
      <c r="DP120" s="918"/>
      <c r="DQ120" s="918">
        <v>2868725</v>
      </c>
      <c r="DR120" s="918"/>
      <c r="DS120" s="918"/>
      <c r="DT120" s="918"/>
      <c r="DU120" s="918"/>
      <c r="DV120" s="919">
        <v>22.6</v>
      </c>
      <c r="DW120" s="919"/>
      <c r="DX120" s="919"/>
      <c r="DY120" s="919"/>
      <c r="DZ120" s="920"/>
    </row>
    <row r="121" spans="1:130" s="212" customFormat="1" ht="26.25" customHeight="1" x14ac:dyDescent="0.2">
      <c r="A121" s="1044"/>
      <c r="B121" s="936"/>
      <c r="C121" s="961" t="s">
        <v>378</v>
      </c>
      <c r="D121" s="962"/>
      <c r="E121" s="962"/>
      <c r="F121" s="962"/>
      <c r="G121" s="962"/>
      <c r="H121" s="962"/>
      <c r="I121" s="962"/>
      <c r="J121" s="962"/>
      <c r="K121" s="962"/>
      <c r="L121" s="962"/>
      <c r="M121" s="962"/>
      <c r="N121" s="962"/>
      <c r="O121" s="962"/>
      <c r="P121" s="962"/>
      <c r="Q121" s="962"/>
      <c r="R121" s="962"/>
      <c r="S121" s="962"/>
      <c r="T121" s="962"/>
      <c r="U121" s="962"/>
      <c r="V121" s="962"/>
      <c r="W121" s="962"/>
      <c r="X121" s="962"/>
      <c r="Y121" s="962"/>
      <c r="Z121" s="963"/>
      <c r="AA121" s="945" t="s">
        <v>47</v>
      </c>
      <c r="AB121" s="946"/>
      <c r="AC121" s="946"/>
      <c r="AD121" s="946"/>
      <c r="AE121" s="947"/>
      <c r="AF121" s="948" t="s">
        <v>47</v>
      </c>
      <c r="AG121" s="946"/>
      <c r="AH121" s="946"/>
      <c r="AI121" s="946"/>
      <c r="AJ121" s="947"/>
      <c r="AK121" s="948" t="s">
        <v>47</v>
      </c>
      <c r="AL121" s="946"/>
      <c r="AM121" s="946"/>
      <c r="AN121" s="946"/>
      <c r="AO121" s="947"/>
      <c r="AP121" s="949" t="s">
        <v>47</v>
      </c>
      <c r="AQ121" s="950"/>
      <c r="AR121" s="950"/>
      <c r="AS121" s="950"/>
      <c r="AT121" s="951"/>
      <c r="AU121" s="981"/>
      <c r="AV121" s="982"/>
      <c r="AW121" s="982"/>
      <c r="AX121" s="982"/>
      <c r="AY121" s="983"/>
      <c r="AZ121" s="909" t="s">
        <v>379</v>
      </c>
      <c r="BA121" s="910"/>
      <c r="BB121" s="910"/>
      <c r="BC121" s="910"/>
      <c r="BD121" s="910"/>
      <c r="BE121" s="910"/>
      <c r="BF121" s="910"/>
      <c r="BG121" s="910"/>
      <c r="BH121" s="910"/>
      <c r="BI121" s="910"/>
      <c r="BJ121" s="910"/>
      <c r="BK121" s="910"/>
      <c r="BL121" s="910"/>
      <c r="BM121" s="910"/>
      <c r="BN121" s="910"/>
      <c r="BO121" s="910"/>
      <c r="BP121" s="911"/>
      <c r="BQ121" s="912">
        <v>1080152</v>
      </c>
      <c r="BR121" s="913"/>
      <c r="BS121" s="913"/>
      <c r="BT121" s="913"/>
      <c r="BU121" s="913"/>
      <c r="BV121" s="913">
        <v>757509</v>
      </c>
      <c r="BW121" s="913"/>
      <c r="BX121" s="913"/>
      <c r="BY121" s="913"/>
      <c r="BZ121" s="913"/>
      <c r="CA121" s="913">
        <v>695769</v>
      </c>
      <c r="CB121" s="913"/>
      <c r="CC121" s="913"/>
      <c r="CD121" s="913"/>
      <c r="CE121" s="913"/>
      <c r="CF121" s="907">
        <v>5.5</v>
      </c>
      <c r="CG121" s="908"/>
      <c r="CH121" s="908"/>
      <c r="CI121" s="908"/>
      <c r="CJ121" s="908"/>
      <c r="CK121" s="996"/>
      <c r="CL121" s="997"/>
      <c r="CM121" s="997"/>
      <c r="CN121" s="997"/>
      <c r="CO121" s="998"/>
      <c r="CP121" s="1006" t="s">
        <v>323</v>
      </c>
      <c r="CQ121" s="1007"/>
      <c r="CR121" s="1007"/>
      <c r="CS121" s="1007"/>
      <c r="CT121" s="1007"/>
      <c r="CU121" s="1007"/>
      <c r="CV121" s="1007"/>
      <c r="CW121" s="1007"/>
      <c r="CX121" s="1007"/>
      <c r="CY121" s="1007"/>
      <c r="CZ121" s="1007"/>
      <c r="DA121" s="1007"/>
      <c r="DB121" s="1007"/>
      <c r="DC121" s="1007"/>
      <c r="DD121" s="1007"/>
      <c r="DE121" s="1007"/>
      <c r="DF121" s="1008"/>
      <c r="DG121" s="912" t="s">
        <v>47</v>
      </c>
      <c r="DH121" s="913"/>
      <c r="DI121" s="913"/>
      <c r="DJ121" s="913"/>
      <c r="DK121" s="913"/>
      <c r="DL121" s="913">
        <v>3514752</v>
      </c>
      <c r="DM121" s="913"/>
      <c r="DN121" s="913"/>
      <c r="DO121" s="913"/>
      <c r="DP121" s="913"/>
      <c r="DQ121" s="913">
        <v>2654523</v>
      </c>
      <c r="DR121" s="913"/>
      <c r="DS121" s="913"/>
      <c r="DT121" s="913"/>
      <c r="DU121" s="913"/>
      <c r="DV121" s="914">
        <v>20.9</v>
      </c>
      <c r="DW121" s="914"/>
      <c r="DX121" s="914"/>
      <c r="DY121" s="914"/>
      <c r="DZ121" s="915"/>
    </row>
    <row r="122" spans="1:130" s="212" customFormat="1" ht="26.25" customHeight="1" x14ac:dyDescent="0.2">
      <c r="A122" s="1044"/>
      <c r="B122" s="936"/>
      <c r="C122" s="909" t="s">
        <v>361</v>
      </c>
      <c r="D122" s="910"/>
      <c r="E122" s="910"/>
      <c r="F122" s="910"/>
      <c r="G122" s="910"/>
      <c r="H122" s="910"/>
      <c r="I122" s="910"/>
      <c r="J122" s="910"/>
      <c r="K122" s="910"/>
      <c r="L122" s="910"/>
      <c r="M122" s="910"/>
      <c r="N122" s="910"/>
      <c r="O122" s="910"/>
      <c r="P122" s="910"/>
      <c r="Q122" s="910"/>
      <c r="R122" s="910"/>
      <c r="S122" s="910"/>
      <c r="T122" s="910"/>
      <c r="U122" s="910"/>
      <c r="V122" s="910"/>
      <c r="W122" s="910"/>
      <c r="X122" s="910"/>
      <c r="Y122" s="910"/>
      <c r="Z122" s="911"/>
      <c r="AA122" s="945" t="s">
        <v>47</v>
      </c>
      <c r="AB122" s="946"/>
      <c r="AC122" s="946"/>
      <c r="AD122" s="946"/>
      <c r="AE122" s="947"/>
      <c r="AF122" s="948" t="s">
        <v>47</v>
      </c>
      <c r="AG122" s="946"/>
      <c r="AH122" s="946"/>
      <c r="AI122" s="946"/>
      <c r="AJ122" s="947"/>
      <c r="AK122" s="948" t="s">
        <v>47</v>
      </c>
      <c r="AL122" s="946"/>
      <c r="AM122" s="946"/>
      <c r="AN122" s="946"/>
      <c r="AO122" s="947"/>
      <c r="AP122" s="949" t="s">
        <v>47</v>
      </c>
      <c r="AQ122" s="950"/>
      <c r="AR122" s="950"/>
      <c r="AS122" s="950"/>
      <c r="AT122" s="951"/>
      <c r="AU122" s="981"/>
      <c r="AV122" s="982"/>
      <c r="AW122" s="982"/>
      <c r="AX122" s="982"/>
      <c r="AY122" s="983"/>
      <c r="AZ122" s="960" t="s">
        <v>380</v>
      </c>
      <c r="BA122" s="952"/>
      <c r="BB122" s="952"/>
      <c r="BC122" s="952"/>
      <c r="BD122" s="952"/>
      <c r="BE122" s="952"/>
      <c r="BF122" s="952"/>
      <c r="BG122" s="952"/>
      <c r="BH122" s="952"/>
      <c r="BI122" s="952"/>
      <c r="BJ122" s="952"/>
      <c r="BK122" s="952"/>
      <c r="BL122" s="952"/>
      <c r="BM122" s="952"/>
      <c r="BN122" s="952"/>
      <c r="BO122" s="952"/>
      <c r="BP122" s="953"/>
      <c r="BQ122" s="986">
        <v>33810630</v>
      </c>
      <c r="BR122" s="987"/>
      <c r="BS122" s="987"/>
      <c r="BT122" s="987"/>
      <c r="BU122" s="987"/>
      <c r="BV122" s="987">
        <v>32465249</v>
      </c>
      <c r="BW122" s="987"/>
      <c r="BX122" s="987"/>
      <c r="BY122" s="987"/>
      <c r="BZ122" s="987"/>
      <c r="CA122" s="987">
        <v>31410702</v>
      </c>
      <c r="CB122" s="987"/>
      <c r="CC122" s="987"/>
      <c r="CD122" s="987"/>
      <c r="CE122" s="987"/>
      <c r="CF122" s="1004">
        <v>247</v>
      </c>
      <c r="CG122" s="1005"/>
      <c r="CH122" s="1005"/>
      <c r="CI122" s="1005"/>
      <c r="CJ122" s="1005"/>
      <c r="CK122" s="996"/>
      <c r="CL122" s="997"/>
      <c r="CM122" s="997"/>
      <c r="CN122" s="997"/>
      <c r="CO122" s="998"/>
      <c r="CP122" s="1006" t="s">
        <v>320</v>
      </c>
      <c r="CQ122" s="1007"/>
      <c r="CR122" s="1007"/>
      <c r="CS122" s="1007"/>
      <c r="CT122" s="1007"/>
      <c r="CU122" s="1007"/>
      <c r="CV122" s="1007"/>
      <c r="CW122" s="1007"/>
      <c r="CX122" s="1007"/>
      <c r="CY122" s="1007"/>
      <c r="CZ122" s="1007"/>
      <c r="DA122" s="1007"/>
      <c r="DB122" s="1007"/>
      <c r="DC122" s="1007"/>
      <c r="DD122" s="1007"/>
      <c r="DE122" s="1007"/>
      <c r="DF122" s="1008"/>
      <c r="DG122" s="912">
        <v>730688</v>
      </c>
      <c r="DH122" s="913"/>
      <c r="DI122" s="913"/>
      <c r="DJ122" s="913"/>
      <c r="DK122" s="913"/>
      <c r="DL122" s="913">
        <v>587617</v>
      </c>
      <c r="DM122" s="913"/>
      <c r="DN122" s="913"/>
      <c r="DO122" s="913"/>
      <c r="DP122" s="913"/>
      <c r="DQ122" s="913">
        <v>525119</v>
      </c>
      <c r="DR122" s="913"/>
      <c r="DS122" s="913"/>
      <c r="DT122" s="913"/>
      <c r="DU122" s="913"/>
      <c r="DV122" s="914">
        <v>4.0999999999999996</v>
      </c>
      <c r="DW122" s="914"/>
      <c r="DX122" s="914"/>
      <c r="DY122" s="914"/>
      <c r="DZ122" s="915"/>
    </row>
    <row r="123" spans="1:130" s="212" customFormat="1" ht="26.25" customHeight="1" x14ac:dyDescent="0.2">
      <c r="A123" s="1044"/>
      <c r="B123" s="936"/>
      <c r="C123" s="909" t="s">
        <v>367</v>
      </c>
      <c r="D123" s="910"/>
      <c r="E123" s="910"/>
      <c r="F123" s="910"/>
      <c r="G123" s="910"/>
      <c r="H123" s="910"/>
      <c r="I123" s="910"/>
      <c r="J123" s="910"/>
      <c r="K123" s="910"/>
      <c r="L123" s="910"/>
      <c r="M123" s="910"/>
      <c r="N123" s="910"/>
      <c r="O123" s="910"/>
      <c r="P123" s="910"/>
      <c r="Q123" s="910"/>
      <c r="R123" s="910"/>
      <c r="S123" s="910"/>
      <c r="T123" s="910"/>
      <c r="U123" s="910"/>
      <c r="V123" s="910"/>
      <c r="W123" s="910"/>
      <c r="X123" s="910"/>
      <c r="Y123" s="910"/>
      <c r="Z123" s="911"/>
      <c r="AA123" s="945" t="s">
        <v>47</v>
      </c>
      <c r="AB123" s="946"/>
      <c r="AC123" s="946"/>
      <c r="AD123" s="946"/>
      <c r="AE123" s="947"/>
      <c r="AF123" s="948" t="s">
        <v>47</v>
      </c>
      <c r="AG123" s="946"/>
      <c r="AH123" s="946"/>
      <c r="AI123" s="946"/>
      <c r="AJ123" s="947"/>
      <c r="AK123" s="948" t="s">
        <v>47</v>
      </c>
      <c r="AL123" s="946"/>
      <c r="AM123" s="946"/>
      <c r="AN123" s="946"/>
      <c r="AO123" s="947"/>
      <c r="AP123" s="949" t="s">
        <v>47</v>
      </c>
      <c r="AQ123" s="950"/>
      <c r="AR123" s="950"/>
      <c r="AS123" s="950"/>
      <c r="AT123" s="951"/>
      <c r="AU123" s="984"/>
      <c r="AV123" s="985"/>
      <c r="AW123" s="985"/>
      <c r="AX123" s="985"/>
      <c r="AY123" s="985"/>
      <c r="AZ123" s="235" t="s">
        <v>102</v>
      </c>
      <c r="BA123" s="235"/>
      <c r="BB123" s="235"/>
      <c r="BC123" s="235"/>
      <c r="BD123" s="235"/>
      <c r="BE123" s="235"/>
      <c r="BF123" s="235"/>
      <c r="BG123" s="235"/>
      <c r="BH123" s="235"/>
      <c r="BI123" s="235"/>
      <c r="BJ123" s="235"/>
      <c r="BK123" s="235"/>
      <c r="BL123" s="235"/>
      <c r="BM123" s="235"/>
      <c r="BN123" s="235"/>
      <c r="BO123" s="964" t="s">
        <v>381</v>
      </c>
      <c r="BP123" s="992"/>
      <c r="BQ123" s="1050">
        <v>43053412</v>
      </c>
      <c r="BR123" s="1051"/>
      <c r="BS123" s="1051"/>
      <c r="BT123" s="1051"/>
      <c r="BU123" s="1051"/>
      <c r="BV123" s="1051">
        <v>41347776</v>
      </c>
      <c r="BW123" s="1051"/>
      <c r="BX123" s="1051"/>
      <c r="BY123" s="1051"/>
      <c r="BZ123" s="1051"/>
      <c r="CA123" s="1051">
        <v>39370969</v>
      </c>
      <c r="CB123" s="1051"/>
      <c r="CC123" s="1051"/>
      <c r="CD123" s="1051"/>
      <c r="CE123" s="1051"/>
      <c r="CF123" s="988"/>
      <c r="CG123" s="989"/>
      <c r="CH123" s="989"/>
      <c r="CI123" s="989"/>
      <c r="CJ123" s="990"/>
      <c r="CK123" s="996"/>
      <c r="CL123" s="997"/>
      <c r="CM123" s="997"/>
      <c r="CN123" s="997"/>
      <c r="CO123" s="998"/>
      <c r="CP123" s="1006" t="s">
        <v>325</v>
      </c>
      <c r="CQ123" s="1007"/>
      <c r="CR123" s="1007"/>
      <c r="CS123" s="1007"/>
      <c r="CT123" s="1007"/>
      <c r="CU123" s="1007"/>
      <c r="CV123" s="1007"/>
      <c r="CW123" s="1007"/>
      <c r="CX123" s="1007"/>
      <c r="CY123" s="1007"/>
      <c r="CZ123" s="1007"/>
      <c r="DA123" s="1007"/>
      <c r="DB123" s="1007"/>
      <c r="DC123" s="1007"/>
      <c r="DD123" s="1007"/>
      <c r="DE123" s="1007"/>
      <c r="DF123" s="1008"/>
      <c r="DG123" s="945">
        <v>550861</v>
      </c>
      <c r="DH123" s="946"/>
      <c r="DI123" s="946"/>
      <c r="DJ123" s="946"/>
      <c r="DK123" s="947"/>
      <c r="DL123" s="948">
        <v>498319</v>
      </c>
      <c r="DM123" s="946"/>
      <c r="DN123" s="946"/>
      <c r="DO123" s="946"/>
      <c r="DP123" s="947"/>
      <c r="DQ123" s="948">
        <v>432414</v>
      </c>
      <c r="DR123" s="946"/>
      <c r="DS123" s="946"/>
      <c r="DT123" s="946"/>
      <c r="DU123" s="947"/>
      <c r="DV123" s="949">
        <v>3.4</v>
      </c>
      <c r="DW123" s="950"/>
      <c r="DX123" s="950"/>
      <c r="DY123" s="950"/>
      <c r="DZ123" s="951"/>
    </row>
    <row r="124" spans="1:130" s="212" customFormat="1" ht="26.25" customHeight="1" thickBot="1" x14ac:dyDescent="0.25">
      <c r="A124" s="1044"/>
      <c r="B124" s="936"/>
      <c r="C124" s="909" t="s">
        <v>370</v>
      </c>
      <c r="D124" s="910"/>
      <c r="E124" s="910"/>
      <c r="F124" s="910"/>
      <c r="G124" s="910"/>
      <c r="H124" s="910"/>
      <c r="I124" s="910"/>
      <c r="J124" s="910"/>
      <c r="K124" s="910"/>
      <c r="L124" s="910"/>
      <c r="M124" s="910"/>
      <c r="N124" s="910"/>
      <c r="O124" s="910"/>
      <c r="P124" s="910"/>
      <c r="Q124" s="910"/>
      <c r="R124" s="910"/>
      <c r="S124" s="910"/>
      <c r="T124" s="910"/>
      <c r="U124" s="910"/>
      <c r="V124" s="910"/>
      <c r="W124" s="910"/>
      <c r="X124" s="910"/>
      <c r="Y124" s="910"/>
      <c r="Z124" s="911"/>
      <c r="AA124" s="945" t="s">
        <v>47</v>
      </c>
      <c r="AB124" s="946"/>
      <c r="AC124" s="946"/>
      <c r="AD124" s="946"/>
      <c r="AE124" s="947"/>
      <c r="AF124" s="948" t="s">
        <v>47</v>
      </c>
      <c r="AG124" s="946"/>
      <c r="AH124" s="946"/>
      <c r="AI124" s="946"/>
      <c r="AJ124" s="947"/>
      <c r="AK124" s="948" t="s">
        <v>47</v>
      </c>
      <c r="AL124" s="946"/>
      <c r="AM124" s="946"/>
      <c r="AN124" s="946"/>
      <c r="AO124" s="947"/>
      <c r="AP124" s="949" t="s">
        <v>47</v>
      </c>
      <c r="AQ124" s="950"/>
      <c r="AR124" s="950"/>
      <c r="AS124" s="950"/>
      <c r="AT124" s="951"/>
      <c r="AU124" s="1046" t="s">
        <v>382</v>
      </c>
      <c r="AV124" s="1047"/>
      <c r="AW124" s="1047"/>
      <c r="AX124" s="1047"/>
      <c r="AY124" s="1047"/>
      <c r="AZ124" s="1047"/>
      <c r="BA124" s="1047"/>
      <c r="BB124" s="1047"/>
      <c r="BC124" s="1047"/>
      <c r="BD124" s="1047"/>
      <c r="BE124" s="1047"/>
      <c r="BF124" s="1047"/>
      <c r="BG124" s="1047"/>
      <c r="BH124" s="1047"/>
      <c r="BI124" s="1047"/>
      <c r="BJ124" s="1047"/>
      <c r="BK124" s="1047"/>
      <c r="BL124" s="1047"/>
      <c r="BM124" s="1047"/>
      <c r="BN124" s="1047"/>
      <c r="BO124" s="1047"/>
      <c r="BP124" s="1048"/>
      <c r="BQ124" s="1049">
        <v>73.7</v>
      </c>
      <c r="BR124" s="1014"/>
      <c r="BS124" s="1014"/>
      <c r="BT124" s="1014"/>
      <c r="BU124" s="1014"/>
      <c r="BV124" s="1014">
        <v>68.400000000000006</v>
      </c>
      <c r="BW124" s="1014"/>
      <c r="BX124" s="1014"/>
      <c r="BY124" s="1014"/>
      <c r="BZ124" s="1014"/>
      <c r="CA124" s="1014">
        <v>77</v>
      </c>
      <c r="CB124" s="1014"/>
      <c r="CC124" s="1014"/>
      <c r="CD124" s="1014"/>
      <c r="CE124" s="1014"/>
      <c r="CF124" s="1015"/>
      <c r="CG124" s="1016"/>
      <c r="CH124" s="1016"/>
      <c r="CI124" s="1016"/>
      <c r="CJ124" s="1017"/>
      <c r="CK124" s="999"/>
      <c r="CL124" s="999"/>
      <c r="CM124" s="999"/>
      <c r="CN124" s="999"/>
      <c r="CO124" s="1000"/>
      <c r="CP124" s="1006" t="s">
        <v>383</v>
      </c>
      <c r="CQ124" s="1007"/>
      <c r="CR124" s="1007"/>
      <c r="CS124" s="1007"/>
      <c r="CT124" s="1007"/>
      <c r="CU124" s="1007"/>
      <c r="CV124" s="1007"/>
      <c r="CW124" s="1007"/>
      <c r="CX124" s="1007"/>
      <c r="CY124" s="1007"/>
      <c r="CZ124" s="1007"/>
      <c r="DA124" s="1007"/>
      <c r="DB124" s="1007"/>
      <c r="DC124" s="1007"/>
      <c r="DD124" s="1007"/>
      <c r="DE124" s="1007"/>
      <c r="DF124" s="1008"/>
      <c r="DG124" s="991">
        <v>3710860</v>
      </c>
      <c r="DH124" s="973"/>
      <c r="DI124" s="973"/>
      <c r="DJ124" s="973"/>
      <c r="DK124" s="974"/>
      <c r="DL124" s="972">
        <v>92526</v>
      </c>
      <c r="DM124" s="973"/>
      <c r="DN124" s="973"/>
      <c r="DO124" s="973"/>
      <c r="DP124" s="974"/>
      <c r="DQ124" s="972">
        <v>81742</v>
      </c>
      <c r="DR124" s="973"/>
      <c r="DS124" s="973"/>
      <c r="DT124" s="973"/>
      <c r="DU124" s="974"/>
      <c r="DV124" s="975">
        <v>0.6</v>
      </c>
      <c r="DW124" s="976"/>
      <c r="DX124" s="976"/>
      <c r="DY124" s="976"/>
      <c r="DZ124" s="977"/>
    </row>
    <row r="125" spans="1:130" s="212" customFormat="1" ht="26.25" customHeight="1" x14ac:dyDescent="0.2">
      <c r="A125" s="1044"/>
      <c r="B125" s="936"/>
      <c r="C125" s="909" t="s">
        <v>372</v>
      </c>
      <c r="D125" s="910"/>
      <c r="E125" s="910"/>
      <c r="F125" s="910"/>
      <c r="G125" s="910"/>
      <c r="H125" s="910"/>
      <c r="I125" s="910"/>
      <c r="J125" s="910"/>
      <c r="K125" s="910"/>
      <c r="L125" s="910"/>
      <c r="M125" s="910"/>
      <c r="N125" s="910"/>
      <c r="O125" s="910"/>
      <c r="P125" s="910"/>
      <c r="Q125" s="910"/>
      <c r="R125" s="910"/>
      <c r="S125" s="910"/>
      <c r="T125" s="910"/>
      <c r="U125" s="910"/>
      <c r="V125" s="910"/>
      <c r="W125" s="910"/>
      <c r="X125" s="910"/>
      <c r="Y125" s="910"/>
      <c r="Z125" s="911"/>
      <c r="AA125" s="945" t="s">
        <v>47</v>
      </c>
      <c r="AB125" s="946"/>
      <c r="AC125" s="946"/>
      <c r="AD125" s="946"/>
      <c r="AE125" s="947"/>
      <c r="AF125" s="948" t="s">
        <v>47</v>
      </c>
      <c r="AG125" s="946"/>
      <c r="AH125" s="946"/>
      <c r="AI125" s="946"/>
      <c r="AJ125" s="947"/>
      <c r="AK125" s="948" t="s">
        <v>47</v>
      </c>
      <c r="AL125" s="946"/>
      <c r="AM125" s="946"/>
      <c r="AN125" s="946"/>
      <c r="AO125" s="947"/>
      <c r="AP125" s="949" t="s">
        <v>47</v>
      </c>
      <c r="AQ125" s="950"/>
      <c r="AR125" s="950"/>
      <c r="AS125" s="950"/>
      <c r="AT125" s="951"/>
      <c r="AU125" s="233"/>
      <c r="AV125" s="234"/>
      <c r="AW125" s="234"/>
      <c r="AX125" s="234"/>
      <c r="AY125" s="234"/>
      <c r="AZ125" s="234"/>
      <c r="BA125" s="234"/>
      <c r="BB125" s="234"/>
      <c r="BC125" s="234"/>
      <c r="BD125" s="234"/>
      <c r="BE125" s="234"/>
      <c r="BF125" s="234"/>
      <c r="BG125" s="234"/>
      <c r="BH125" s="234"/>
      <c r="BI125" s="234"/>
      <c r="BJ125" s="234"/>
      <c r="BK125" s="234"/>
      <c r="BL125" s="234"/>
      <c r="BM125" s="234"/>
      <c r="BN125" s="234"/>
      <c r="BO125" s="234"/>
      <c r="BP125" s="234"/>
      <c r="BQ125" s="214"/>
      <c r="BR125" s="214"/>
      <c r="BS125" s="214"/>
      <c r="BT125" s="214"/>
      <c r="BU125" s="214"/>
      <c r="BV125" s="214"/>
      <c r="BW125" s="214"/>
      <c r="BX125" s="214"/>
      <c r="BY125" s="214"/>
      <c r="BZ125" s="214"/>
      <c r="CA125" s="214"/>
      <c r="CB125" s="214"/>
      <c r="CC125" s="214"/>
      <c r="CD125" s="214"/>
      <c r="CE125" s="214"/>
      <c r="CF125" s="214"/>
      <c r="CG125" s="214"/>
      <c r="CH125" s="214"/>
      <c r="CI125" s="214"/>
      <c r="CJ125" s="236"/>
      <c r="CK125" s="1009" t="s">
        <v>384</v>
      </c>
      <c r="CL125" s="994"/>
      <c r="CM125" s="994"/>
      <c r="CN125" s="994"/>
      <c r="CO125" s="995"/>
      <c r="CP125" s="916" t="s">
        <v>385</v>
      </c>
      <c r="CQ125" s="884"/>
      <c r="CR125" s="884"/>
      <c r="CS125" s="884"/>
      <c r="CT125" s="884"/>
      <c r="CU125" s="884"/>
      <c r="CV125" s="884"/>
      <c r="CW125" s="884"/>
      <c r="CX125" s="884"/>
      <c r="CY125" s="884"/>
      <c r="CZ125" s="884"/>
      <c r="DA125" s="884"/>
      <c r="DB125" s="884"/>
      <c r="DC125" s="884"/>
      <c r="DD125" s="884"/>
      <c r="DE125" s="884"/>
      <c r="DF125" s="885"/>
      <c r="DG125" s="917" t="s">
        <v>47</v>
      </c>
      <c r="DH125" s="918"/>
      <c r="DI125" s="918"/>
      <c r="DJ125" s="918"/>
      <c r="DK125" s="918"/>
      <c r="DL125" s="918" t="s">
        <v>47</v>
      </c>
      <c r="DM125" s="918"/>
      <c r="DN125" s="918"/>
      <c r="DO125" s="918"/>
      <c r="DP125" s="918"/>
      <c r="DQ125" s="918" t="s">
        <v>47</v>
      </c>
      <c r="DR125" s="918"/>
      <c r="DS125" s="918"/>
      <c r="DT125" s="918"/>
      <c r="DU125" s="918"/>
      <c r="DV125" s="919" t="s">
        <v>47</v>
      </c>
      <c r="DW125" s="919"/>
      <c r="DX125" s="919"/>
      <c r="DY125" s="919"/>
      <c r="DZ125" s="920"/>
    </row>
    <row r="126" spans="1:130" s="212" customFormat="1" ht="26.25" customHeight="1" thickBot="1" x14ac:dyDescent="0.25">
      <c r="A126" s="1044"/>
      <c r="B126" s="936"/>
      <c r="C126" s="909" t="s">
        <v>374</v>
      </c>
      <c r="D126" s="910"/>
      <c r="E126" s="910"/>
      <c r="F126" s="910"/>
      <c r="G126" s="910"/>
      <c r="H126" s="910"/>
      <c r="I126" s="910"/>
      <c r="J126" s="910"/>
      <c r="K126" s="910"/>
      <c r="L126" s="910"/>
      <c r="M126" s="910"/>
      <c r="N126" s="910"/>
      <c r="O126" s="910"/>
      <c r="P126" s="910"/>
      <c r="Q126" s="910"/>
      <c r="R126" s="910"/>
      <c r="S126" s="910"/>
      <c r="T126" s="910"/>
      <c r="U126" s="910"/>
      <c r="V126" s="910"/>
      <c r="W126" s="910"/>
      <c r="X126" s="910"/>
      <c r="Y126" s="910"/>
      <c r="Z126" s="911"/>
      <c r="AA126" s="945">
        <v>28733</v>
      </c>
      <c r="AB126" s="946"/>
      <c r="AC126" s="946"/>
      <c r="AD126" s="946"/>
      <c r="AE126" s="947"/>
      <c r="AF126" s="948">
        <v>27318</v>
      </c>
      <c r="AG126" s="946"/>
      <c r="AH126" s="946"/>
      <c r="AI126" s="946"/>
      <c r="AJ126" s="947"/>
      <c r="AK126" s="948">
        <v>22100</v>
      </c>
      <c r="AL126" s="946"/>
      <c r="AM126" s="946"/>
      <c r="AN126" s="946"/>
      <c r="AO126" s="947"/>
      <c r="AP126" s="949">
        <v>0.2</v>
      </c>
      <c r="AQ126" s="950"/>
      <c r="AR126" s="950"/>
      <c r="AS126" s="950"/>
      <c r="AT126" s="951"/>
      <c r="AU126" s="214"/>
      <c r="AV126" s="214"/>
      <c r="AW126" s="214"/>
      <c r="AX126" s="214"/>
      <c r="AY126" s="214"/>
      <c r="AZ126" s="214"/>
      <c r="BA126" s="214"/>
      <c r="BB126" s="214"/>
      <c r="BC126" s="214"/>
      <c r="BD126" s="214"/>
      <c r="BE126" s="214"/>
      <c r="BF126" s="214"/>
      <c r="BG126" s="214"/>
      <c r="BH126" s="214"/>
      <c r="BI126" s="214"/>
      <c r="BJ126" s="214"/>
      <c r="BK126" s="214"/>
      <c r="BL126" s="214"/>
      <c r="BM126" s="214"/>
      <c r="BN126" s="214"/>
      <c r="BO126" s="214"/>
      <c r="BP126" s="214"/>
      <c r="BQ126" s="214"/>
      <c r="BR126" s="214"/>
      <c r="BS126" s="214"/>
      <c r="BT126" s="214"/>
      <c r="BU126" s="214"/>
      <c r="BV126" s="214"/>
      <c r="BW126" s="214"/>
      <c r="BX126" s="214"/>
      <c r="BY126" s="214"/>
      <c r="BZ126" s="214"/>
      <c r="CA126" s="214"/>
      <c r="CB126" s="214"/>
      <c r="CC126" s="214"/>
      <c r="CD126" s="237"/>
      <c r="CE126" s="237"/>
      <c r="CF126" s="237"/>
      <c r="CG126" s="214"/>
      <c r="CH126" s="214"/>
      <c r="CI126" s="214"/>
      <c r="CJ126" s="236"/>
      <c r="CK126" s="1010"/>
      <c r="CL126" s="997"/>
      <c r="CM126" s="997"/>
      <c r="CN126" s="997"/>
      <c r="CO126" s="998"/>
      <c r="CP126" s="909" t="s">
        <v>386</v>
      </c>
      <c r="CQ126" s="910"/>
      <c r="CR126" s="910"/>
      <c r="CS126" s="910"/>
      <c r="CT126" s="910"/>
      <c r="CU126" s="910"/>
      <c r="CV126" s="910"/>
      <c r="CW126" s="910"/>
      <c r="CX126" s="910"/>
      <c r="CY126" s="910"/>
      <c r="CZ126" s="910"/>
      <c r="DA126" s="910"/>
      <c r="DB126" s="910"/>
      <c r="DC126" s="910"/>
      <c r="DD126" s="910"/>
      <c r="DE126" s="910"/>
      <c r="DF126" s="911"/>
      <c r="DG126" s="912" t="s">
        <v>47</v>
      </c>
      <c r="DH126" s="913"/>
      <c r="DI126" s="913"/>
      <c r="DJ126" s="913"/>
      <c r="DK126" s="913"/>
      <c r="DL126" s="913" t="s">
        <v>47</v>
      </c>
      <c r="DM126" s="913"/>
      <c r="DN126" s="913"/>
      <c r="DO126" s="913"/>
      <c r="DP126" s="913"/>
      <c r="DQ126" s="913" t="s">
        <v>47</v>
      </c>
      <c r="DR126" s="913"/>
      <c r="DS126" s="913"/>
      <c r="DT126" s="913"/>
      <c r="DU126" s="913"/>
      <c r="DV126" s="914" t="s">
        <v>47</v>
      </c>
      <c r="DW126" s="914"/>
      <c r="DX126" s="914"/>
      <c r="DY126" s="914"/>
      <c r="DZ126" s="915"/>
    </row>
    <row r="127" spans="1:130" s="212" customFormat="1" ht="26.25" customHeight="1" x14ac:dyDescent="0.2">
      <c r="A127" s="1045"/>
      <c r="B127" s="938"/>
      <c r="C127" s="960" t="s">
        <v>387</v>
      </c>
      <c r="D127" s="952"/>
      <c r="E127" s="952"/>
      <c r="F127" s="952"/>
      <c r="G127" s="952"/>
      <c r="H127" s="952"/>
      <c r="I127" s="952"/>
      <c r="J127" s="952"/>
      <c r="K127" s="952"/>
      <c r="L127" s="952"/>
      <c r="M127" s="952"/>
      <c r="N127" s="952"/>
      <c r="O127" s="952"/>
      <c r="P127" s="952"/>
      <c r="Q127" s="952"/>
      <c r="R127" s="952"/>
      <c r="S127" s="952"/>
      <c r="T127" s="952"/>
      <c r="U127" s="952"/>
      <c r="V127" s="952"/>
      <c r="W127" s="952"/>
      <c r="X127" s="952"/>
      <c r="Y127" s="952"/>
      <c r="Z127" s="953"/>
      <c r="AA127" s="945" t="s">
        <v>47</v>
      </c>
      <c r="AB127" s="946"/>
      <c r="AC127" s="946"/>
      <c r="AD127" s="946"/>
      <c r="AE127" s="947"/>
      <c r="AF127" s="948" t="s">
        <v>47</v>
      </c>
      <c r="AG127" s="946"/>
      <c r="AH127" s="946"/>
      <c r="AI127" s="946"/>
      <c r="AJ127" s="947"/>
      <c r="AK127" s="948" t="s">
        <v>47</v>
      </c>
      <c r="AL127" s="946"/>
      <c r="AM127" s="946"/>
      <c r="AN127" s="946"/>
      <c r="AO127" s="947"/>
      <c r="AP127" s="949" t="s">
        <v>47</v>
      </c>
      <c r="AQ127" s="950"/>
      <c r="AR127" s="950"/>
      <c r="AS127" s="950"/>
      <c r="AT127" s="951"/>
      <c r="AU127" s="214"/>
      <c r="AV127" s="214"/>
      <c r="AW127" s="214"/>
      <c r="AX127" s="1018" t="s">
        <v>388</v>
      </c>
      <c r="AY127" s="1019"/>
      <c r="AZ127" s="1019"/>
      <c r="BA127" s="1019"/>
      <c r="BB127" s="1019"/>
      <c r="BC127" s="1019"/>
      <c r="BD127" s="1019"/>
      <c r="BE127" s="1020"/>
      <c r="BF127" s="1021" t="s">
        <v>389</v>
      </c>
      <c r="BG127" s="1019"/>
      <c r="BH127" s="1019"/>
      <c r="BI127" s="1019"/>
      <c r="BJ127" s="1019"/>
      <c r="BK127" s="1019"/>
      <c r="BL127" s="1020"/>
      <c r="BM127" s="1021" t="s">
        <v>390</v>
      </c>
      <c r="BN127" s="1019"/>
      <c r="BO127" s="1019"/>
      <c r="BP127" s="1019"/>
      <c r="BQ127" s="1019"/>
      <c r="BR127" s="1019"/>
      <c r="BS127" s="1020"/>
      <c r="BT127" s="1021" t="s">
        <v>391</v>
      </c>
      <c r="BU127" s="1019"/>
      <c r="BV127" s="1019"/>
      <c r="BW127" s="1019"/>
      <c r="BX127" s="1019"/>
      <c r="BY127" s="1019"/>
      <c r="BZ127" s="1042"/>
      <c r="CA127" s="214"/>
      <c r="CB127" s="214"/>
      <c r="CC127" s="214"/>
      <c r="CD127" s="237"/>
      <c r="CE127" s="237"/>
      <c r="CF127" s="237"/>
      <c r="CG127" s="214"/>
      <c r="CH127" s="214"/>
      <c r="CI127" s="214"/>
      <c r="CJ127" s="236"/>
      <c r="CK127" s="1010"/>
      <c r="CL127" s="997"/>
      <c r="CM127" s="997"/>
      <c r="CN127" s="997"/>
      <c r="CO127" s="998"/>
      <c r="CP127" s="909" t="s">
        <v>392</v>
      </c>
      <c r="CQ127" s="910"/>
      <c r="CR127" s="910"/>
      <c r="CS127" s="910"/>
      <c r="CT127" s="910"/>
      <c r="CU127" s="910"/>
      <c r="CV127" s="910"/>
      <c r="CW127" s="910"/>
      <c r="CX127" s="910"/>
      <c r="CY127" s="910"/>
      <c r="CZ127" s="910"/>
      <c r="DA127" s="910"/>
      <c r="DB127" s="910"/>
      <c r="DC127" s="910"/>
      <c r="DD127" s="910"/>
      <c r="DE127" s="910"/>
      <c r="DF127" s="911"/>
      <c r="DG127" s="912" t="s">
        <v>47</v>
      </c>
      <c r="DH127" s="913"/>
      <c r="DI127" s="913"/>
      <c r="DJ127" s="913"/>
      <c r="DK127" s="913"/>
      <c r="DL127" s="913" t="s">
        <v>47</v>
      </c>
      <c r="DM127" s="913"/>
      <c r="DN127" s="913"/>
      <c r="DO127" s="913"/>
      <c r="DP127" s="913"/>
      <c r="DQ127" s="913" t="s">
        <v>47</v>
      </c>
      <c r="DR127" s="913"/>
      <c r="DS127" s="913"/>
      <c r="DT127" s="913"/>
      <c r="DU127" s="913"/>
      <c r="DV127" s="914" t="s">
        <v>47</v>
      </c>
      <c r="DW127" s="914"/>
      <c r="DX127" s="914"/>
      <c r="DY127" s="914"/>
      <c r="DZ127" s="915"/>
    </row>
    <row r="128" spans="1:130" s="212" customFormat="1" ht="26.25" customHeight="1" thickBot="1" x14ac:dyDescent="0.25">
      <c r="A128" s="1028" t="s">
        <v>393</v>
      </c>
      <c r="B128" s="1029"/>
      <c r="C128" s="1029"/>
      <c r="D128" s="1029"/>
      <c r="E128" s="1029"/>
      <c r="F128" s="1029"/>
      <c r="G128" s="1029"/>
      <c r="H128" s="1029"/>
      <c r="I128" s="1029"/>
      <c r="J128" s="1029"/>
      <c r="K128" s="1029"/>
      <c r="L128" s="1029"/>
      <c r="M128" s="1029"/>
      <c r="N128" s="1029"/>
      <c r="O128" s="1029"/>
      <c r="P128" s="1029"/>
      <c r="Q128" s="1029"/>
      <c r="R128" s="1029"/>
      <c r="S128" s="1029"/>
      <c r="T128" s="1029"/>
      <c r="U128" s="1029"/>
      <c r="V128" s="1029"/>
      <c r="W128" s="1030" t="s">
        <v>394</v>
      </c>
      <c r="X128" s="1030"/>
      <c r="Y128" s="1030"/>
      <c r="Z128" s="1031"/>
      <c r="AA128" s="1032">
        <v>46824</v>
      </c>
      <c r="AB128" s="1033"/>
      <c r="AC128" s="1033"/>
      <c r="AD128" s="1033"/>
      <c r="AE128" s="1034"/>
      <c r="AF128" s="1035">
        <v>44996</v>
      </c>
      <c r="AG128" s="1033"/>
      <c r="AH128" s="1033"/>
      <c r="AI128" s="1033"/>
      <c r="AJ128" s="1034"/>
      <c r="AK128" s="1035">
        <v>96306</v>
      </c>
      <c r="AL128" s="1033"/>
      <c r="AM128" s="1033"/>
      <c r="AN128" s="1033"/>
      <c r="AO128" s="1034"/>
      <c r="AP128" s="1036"/>
      <c r="AQ128" s="1037"/>
      <c r="AR128" s="1037"/>
      <c r="AS128" s="1037"/>
      <c r="AT128" s="1038"/>
      <c r="AU128" s="214"/>
      <c r="AV128" s="214"/>
      <c r="AW128" s="214"/>
      <c r="AX128" s="883" t="s">
        <v>395</v>
      </c>
      <c r="AY128" s="884"/>
      <c r="AZ128" s="884"/>
      <c r="BA128" s="884"/>
      <c r="BB128" s="884"/>
      <c r="BC128" s="884"/>
      <c r="BD128" s="884"/>
      <c r="BE128" s="885"/>
      <c r="BF128" s="1039" t="s">
        <v>47</v>
      </c>
      <c r="BG128" s="1040"/>
      <c r="BH128" s="1040"/>
      <c r="BI128" s="1040"/>
      <c r="BJ128" s="1040"/>
      <c r="BK128" s="1040"/>
      <c r="BL128" s="1041"/>
      <c r="BM128" s="1039">
        <v>12.7</v>
      </c>
      <c r="BN128" s="1040"/>
      <c r="BO128" s="1040"/>
      <c r="BP128" s="1040"/>
      <c r="BQ128" s="1040"/>
      <c r="BR128" s="1040"/>
      <c r="BS128" s="1041"/>
      <c r="BT128" s="1039">
        <v>20</v>
      </c>
      <c r="BU128" s="1040"/>
      <c r="BV128" s="1040"/>
      <c r="BW128" s="1040"/>
      <c r="BX128" s="1040"/>
      <c r="BY128" s="1040"/>
      <c r="BZ128" s="1063"/>
      <c r="CA128" s="237"/>
      <c r="CB128" s="237"/>
      <c r="CC128" s="237"/>
      <c r="CD128" s="237"/>
      <c r="CE128" s="237"/>
      <c r="CF128" s="237"/>
      <c r="CG128" s="214"/>
      <c r="CH128" s="214"/>
      <c r="CI128" s="214"/>
      <c r="CJ128" s="236"/>
      <c r="CK128" s="1011"/>
      <c r="CL128" s="1012"/>
      <c r="CM128" s="1012"/>
      <c r="CN128" s="1012"/>
      <c r="CO128" s="1013"/>
      <c r="CP128" s="1022" t="s">
        <v>396</v>
      </c>
      <c r="CQ128" s="713"/>
      <c r="CR128" s="713"/>
      <c r="CS128" s="713"/>
      <c r="CT128" s="713"/>
      <c r="CU128" s="713"/>
      <c r="CV128" s="713"/>
      <c r="CW128" s="713"/>
      <c r="CX128" s="713"/>
      <c r="CY128" s="713"/>
      <c r="CZ128" s="713"/>
      <c r="DA128" s="713"/>
      <c r="DB128" s="713"/>
      <c r="DC128" s="713"/>
      <c r="DD128" s="713"/>
      <c r="DE128" s="713"/>
      <c r="DF128" s="1023"/>
      <c r="DG128" s="1024">
        <v>18000</v>
      </c>
      <c r="DH128" s="1025"/>
      <c r="DI128" s="1025"/>
      <c r="DJ128" s="1025"/>
      <c r="DK128" s="1025"/>
      <c r="DL128" s="1025">
        <v>18000</v>
      </c>
      <c r="DM128" s="1025"/>
      <c r="DN128" s="1025"/>
      <c r="DO128" s="1025"/>
      <c r="DP128" s="1025"/>
      <c r="DQ128" s="1025">
        <v>10000</v>
      </c>
      <c r="DR128" s="1025"/>
      <c r="DS128" s="1025"/>
      <c r="DT128" s="1025"/>
      <c r="DU128" s="1025"/>
      <c r="DV128" s="1026">
        <v>0.1</v>
      </c>
      <c r="DW128" s="1026"/>
      <c r="DX128" s="1026"/>
      <c r="DY128" s="1026"/>
      <c r="DZ128" s="1027"/>
    </row>
    <row r="129" spans="1:131" s="212" customFormat="1" ht="26.25" customHeight="1" x14ac:dyDescent="0.2">
      <c r="A129" s="921" t="s">
        <v>27</v>
      </c>
      <c r="B129" s="922"/>
      <c r="C129" s="922"/>
      <c r="D129" s="922"/>
      <c r="E129" s="922"/>
      <c r="F129" s="922"/>
      <c r="G129" s="922"/>
      <c r="H129" s="922"/>
      <c r="I129" s="922"/>
      <c r="J129" s="922"/>
      <c r="K129" s="922"/>
      <c r="L129" s="922"/>
      <c r="M129" s="922"/>
      <c r="N129" s="922"/>
      <c r="O129" s="922"/>
      <c r="P129" s="922"/>
      <c r="Q129" s="922"/>
      <c r="R129" s="922"/>
      <c r="S129" s="922"/>
      <c r="T129" s="922"/>
      <c r="U129" s="922"/>
      <c r="V129" s="922"/>
      <c r="W129" s="1057" t="s">
        <v>397</v>
      </c>
      <c r="X129" s="1058"/>
      <c r="Y129" s="1058"/>
      <c r="Z129" s="1059"/>
      <c r="AA129" s="945">
        <v>16030806</v>
      </c>
      <c r="AB129" s="946"/>
      <c r="AC129" s="946"/>
      <c r="AD129" s="946"/>
      <c r="AE129" s="947"/>
      <c r="AF129" s="948">
        <v>16142647</v>
      </c>
      <c r="AG129" s="946"/>
      <c r="AH129" s="946"/>
      <c r="AI129" s="946"/>
      <c r="AJ129" s="947"/>
      <c r="AK129" s="948">
        <v>16060136</v>
      </c>
      <c r="AL129" s="946"/>
      <c r="AM129" s="946"/>
      <c r="AN129" s="946"/>
      <c r="AO129" s="947"/>
      <c r="AP129" s="1060"/>
      <c r="AQ129" s="1061"/>
      <c r="AR129" s="1061"/>
      <c r="AS129" s="1061"/>
      <c r="AT129" s="1062"/>
      <c r="AU129" s="215"/>
      <c r="AV129" s="215"/>
      <c r="AW129" s="215"/>
      <c r="AX129" s="1052" t="s">
        <v>398</v>
      </c>
      <c r="AY129" s="910"/>
      <c r="AZ129" s="910"/>
      <c r="BA129" s="910"/>
      <c r="BB129" s="910"/>
      <c r="BC129" s="910"/>
      <c r="BD129" s="910"/>
      <c r="BE129" s="911"/>
      <c r="BF129" s="1053" t="s">
        <v>47</v>
      </c>
      <c r="BG129" s="1054"/>
      <c r="BH129" s="1054"/>
      <c r="BI129" s="1054"/>
      <c r="BJ129" s="1054"/>
      <c r="BK129" s="1054"/>
      <c r="BL129" s="1055"/>
      <c r="BM129" s="1053">
        <v>17.7</v>
      </c>
      <c r="BN129" s="1054"/>
      <c r="BO129" s="1054"/>
      <c r="BP129" s="1054"/>
      <c r="BQ129" s="1054"/>
      <c r="BR129" s="1054"/>
      <c r="BS129" s="1055"/>
      <c r="BT129" s="1053">
        <v>30</v>
      </c>
      <c r="BU129" s="1054"/>
      <c r="BV129" s="1054"/>
      <c r="BW129" s="1054"/>
      <c r="BX129" s="1054"/>
      <c r="BY129" s="1054"/>
      <c r="BZ129" s="1056"/>
      <c r="CA129" s="238"/>
      <c r="CB129" s="238"/>
      <c r="CC129" s="238"/>
      <c r="CD129" s="238"/>
      <c r="CE129" s="238"/>
      <c r="CF129" s="238"/>
      <c r="CG129" s="238"/>
      <c r="CH129" s="238"/>
      <c r="CI129" s="238"/>
      <c r="CJ129" s="238"/>
      <c r="CK129" s="238"/>
      <c r="CL129" s="238"/>
      <c r="CM129" s="238"/>
      <c r="CN129" s="238"/>
      <c r="CO129" s="238"/>
      <c r="CP129" s="238"/>
      <c r="CQ129" s="238"/>
      <c r="CR129" s="238"/>
      <c r="CS129" s="238"/>
      <c r="CT129" s="238"/>
      <c r="CU129" s="238"/>
      <c r="CV129" s="238"/>
      <c r="CW129" s="238"/>
      <c r="CX129" s="238"/>
      <c r="CY129" s="238"/>
      <c r="CZ129" s="238"/>
      <c r="DA129" s="238"/>
      <c r="DB129" s="238"/>
      <c r="DC129" s="238"/>
      <c r="DD129" s="238"/>
      <c r="DE129" s="238"/>
      <c r="DF129" s="238"/>
      <c r="DG129" s="238"/>
      <c r="DH129" s="238"/>
      <c r="DI129" s="238"/>
      <c r="DJ129" s="238"/>
      <c r="DK129" s="238"/>
      <c r="DL129" s="238"/>
      <c r="DM129" s="238"/>
      <c r="DN129" s="238"/>
      <c r="DO129" s="238"/>
      <c r="DP129" s="215"/>
      <c r="DQ129" s="215"/>
      <c r="DR129" s="215"/>
      <c r="DS129" s="215"/>
      <c r="DT129" s="215"/>
      <c r="DU129" s="215"/>
      <c r="DV129" s="215"/>
      <c r="DW129" s="215"/>
      <c r="DX129" s="215"/>
      <c r="DY129" s="215"/>
      <c r="DZ129" s="215"/>
    </row>
    <row r="130" spans="1:131" s="212" customFormat="1" ht="26.25" customHeight="1" x14ac:dyDescent="0.2">
      <c r="A130" s="921" t="s">
        <v>399</v>
      </c>
      <c r="B130" s="922"/>
      <c r="C130" s="922"/>
      <c r="D130" s="922"/>
      <c r="E130" s="922"/>
      <c r="F130" s="922"/>
      <c r="G130" s="922"/>
      <c r="H130" s="922"/>
      <c r="I130" s="922"/>
      <c r="J130" s="922"/>
      <c r="K130" s="922"/>
      <c r="L130" s="922"/>
      <c r="M130" s="922"/>
      <c r="N130" s="922"/>
      <c r="O130" s="922"/>
      <c r="P130" s="922"/>
      <c r="Q130" s="922"/>
      <c r="R130" s="922"/>
      <c r="S130" s="922"/>
      <c r="T130" s="922"/>
      <c r="U130" s="922"/>
      <c r="V130" s="922"/>
      <c r="W130" s="1057" t="s">
        <v>400</v>
      </c>
      <c r="X130" s="1058"/>
      <c r="Y130" s="1058"/>
      <c r="Z130" s="1059"/>
      <c r="AA130" s="945">
        <v>3702206</v>
      </c>
      <c r="AB130" s="946"/>
      <c r="AC130" s="946"/>
      <c r="AD130" s="946"/>
      <c r="AE130" s="947"/>
      <c r="AF130" s="948">
        <v>3587172</v>
      </c>
      <c r="AG130" s="946"/>
      <c r="AH130" s="946"/>
      <c r="AI130" s="946"/>
      <c r="AJ130" s="947"/>
      <c r="AK130" s="948">
        <v>3340693</v>
      </c>
      <c r="AL130" s="946"/>
      <c r="AM130" s="946"/>
      <c r="AN130" s="946"/>
      <c r="AO130" s="947"/>
      <c r="AP130" s="1060"/>
      <c r="AQ130" s="1061"/>
      <c r="AR130" s="1061"/>
      <c r="AS130" s="1061"/>
      <c r="AT130" s="1062"/>
      <c r="AU130" s="215"/>
      <c r="AV130" s="215"/>
      <c r="AW130" s="215"/>
      <c r="AX130" s="1052" t="s">
        <v>401</v>
      </c>
      <c r="AY130" s="910"/>
      <c r="AZ130" s="910"/>
      <c r="BA130" s="910"/>
      <c r="BB130" s="910"/>
      <c r="BC130" s="910"/>
      <c r="BD130" s="910"/>
      <c r="BE130" s="911"/>
      <c r="BF130" s="1088">
        <v>12.9</v>
      </c>
      <c r="BG130" s="1089"/>
      <c r="BH130" s="1089"/>
      <c r="BI130" s="1089"/>
      <c r="BJ130" s="1089"/>
      <c r="BK130" s="1089"/>
      <c r="BL130" s="1090"/>
      <c r="BM130" s="1088">
        <v>25</v>
      </c>
      <c r="BN130" s="1089"/>
      <c r="BO130" s="1089"/>
      <c r="BP130" s="1089"/>
      <c r="BQ130" s="1089"/>
      <c r="BR130" s="1089"/>
      <c r="BS130" s="1090"/>
      <c r="BT130" s="1088">
        <v>35</v>
      </c>
      <c r="BU130" s="1089"/>
      <c r="BV130" s="1089"/>
      <c r="BW130" s="1089"/>
      <c r="BX130" s="1089"/>
      <c r="BY130" s="1089"/>
      <c r="BZ130" s="1091"/>
      <c r="CA130" s="238"/>
      <c r="CB130" s="238"/>
      <c r="CC130" s="238"/>
      <c r="CD130" s="238"/>
      <c r="CE130" s="238"/>
      <c r="CF130" s="238"/>
      <c r="CG130" s="238"/>
      <c r="CH130" s="238"/>
      <c r="CI130" s="238"/>
      <c r="CJ130" s="238"/>
      <c r="CK130" s="238"/>
      <c r="CL130" s="238"/>
      <c r="CM130" s="238"/>
      <c r="CN130" s="238"/>
      <c r="CO130" s="238"/>
      <c r="CP130" s="238"/>
      <c r="CQ130" s="238"/>
      <c r="CR130" s="238"/>
      <c r="CS130" s="238"/>
      <c r="CT130" s="238"/>
      <c r="CU130" s="238"/>
      <c r="CV130" s="238"/>
      <c r="CW130" s="238"/>
      <c r="CX130" s="238"/>
      <c r="CY130" s="238"/>
      <c r="CZ130" s="238"/>
      <c r="DA130" s="238"/>
      <c r="DB130" s="238"/>
      <c r="DC130" s="238"/>
      <c r="DD130" s="238"/>
      <c r="DE130" s="238"/>
      <c r="DF130" s="238"/>
      <c r="DG130" s="238"/>
      <c r="DH130" s="238"/>
      <c r="DI130" s="238"/>
      <c r="DJ130" s="238"/>
      <c r="DK130" s="238"/>
      <c r="DL130" s="238"/>
      <c r="DM130" s="238"/>
      <c r="DN130" s="238"/>
      <c r="DO130" s="238"/>
      <c r="DP130" s="215"/>
      <c r="DQ130" s="215"/>
      <c r="DR130" s="215"/>
      <c r="DS130" s="215"/>
      <c r="DT130" s="215"/>
      <c r="DU130" s="215"/>
      <c r="DV130" s="215"/>
      <c r="DW130" s="215"/>
      <c r="DX130" s="215"/>
      <c r="DY130" s="215"/>
      <c r="DZ130" s="215"/>
    </row>
    <row r="131" spans="1:131" s="212" customFormat="1" ht="26.25" customHeight="1" thickBot="1" x14ac:dyDescent="0.25">
      <c r="A131" s="1092"/>
      <c r="B131" s="1093"/>
      <c r="C131" s="1093"/>
      <c r="D131" s="1093"/>
      <c r="E131" s="1093"/>
      <c r="F131" s="1093"/>
      <c r="G131" s="1093"/>
      <c r="H131" s="1093"/>
      <c r="I131" s="1093"/>
      <c r="J131" s="1093"/>
      <c r="K131" s="1093"/>
      <c r="L131" s="1093"/>
      <c r="M131" s="1093"/>
      <c r="N131" s="1093"/>
      <c r="O131" s="1093"/>
      <c r="P131" s="1093"/>
      <c r="Q131" s="1093"/>
      <c r="R131" s="1093"/>
      <c r="S131" s="1093"/>
      <c r="T131" s="1093"/>
      <c r="U131" s="1093"/>
      <c r="V131" s="1093"/>
      <c r="W131" s="1094" t="s">
        <v>402</v>
      </c>
      <c r="X131" s="1095"/>
      <c r="Y131" s="1095"/>
      <c r="Z131" s="1096"/>
      <c r="AA131" s="991">
        <v>12328600</v>
      </c>
      <c r="AB131" s="973"/>
      <c r="AC131" s="973"/>
      <c r="AD131" s="973"/>
      <c r="AE131" s="974"/>
      <c r="AF131" s="972">
        <v>12555475</v>
      </c>
      <c r="AG131" s="973"/>
      <c r="AH131" s="973"/>
      <c r="AI131" s="973"/>
      <c r="AJ131" s="974"/>
      <c r="AK131" s="972">
        <v>12719443</v>
      </c>
      <c r="AL131" s="973"/>
      <c r="AM131" s="973"/>
      <c r="AN131" s="973"/>
      <c r="AO131" s="974"/>
      <c r="AP131" s="1097"/>
      <c r="AQ131" s="1098"/>
      <c r="AR131" s="1098"/>
      <c r="AS131" s="1098"/>
      <c r="AT131" s="1099"/>
      <c r="AU131" s="215"/>
      <c r="AV131" s="215"/>
      <c r="AW131" s="215"/>
      <c r="AX131" s="1070" t="s">
        <v>403</v>
      </c>
      <c r="AY131" s="713"/>
      <c r="AZ131" s="713"/>
      <c r="BA131" s="713"/>
      <c r="BB131" s="713"/>
      <c r="BC131" s="713"/>
      <c r="BD131" s="713"/>
      <c r="BE131" s="1023"/>
      <c r="BF131" s="1071">
        <v>77</v>
      </c>
      <c r="BG131" s="1072"/>
      <c r="BH131" s="1072"/>
      <c r="BI131" s="1072"/>
      <c r="BJ131" s="1072"/>
      <c r="BK131" s="1072"/>
      <c r="BL131" s="1073"/>
      <c r="BM131" s="1071">
        <v>350</v>
      </c>
      <c r="BN131" s="1072"/>
      <c r="BO131" s="1072"/>
      <c r="BP131" s="1072"/>
      <c r="BQ131" s="1072"/>
      <c r="BR131" s="1072"/>
      <c r="BS131" s="1073"/>
      <c r="BT131" s="1074"/>
      <c r="BU131" s="1075"/>
      <c r="BV131" s="1075"/>
      <c r="BW131" s="1075"/>
      <c r="BX131" s="1075"/>
      <c r="BY131" s="1075"/>
      <c r="BZ131" s="1076"/>
      <c r="CA131" s="238"/>
      <c r="CB131" s="238"/>
      <c r="CC131" s="238"/>
      <c r="CD131" s="238"/>
      <c r="CE131" s="238"/>
      <c r="CF131" s="238"/>
      <c r="CG131" s="238"/>
      <c r="CH131" s="238"/>
      <c r="CI131" s="238"/>
      <c r="CJ131" s="238"/>
      <c r="CK131" s="238"/>
      <c r="CL131" s="238"/>
      <c r="CM131" s="238"/>
      <c r="CN131" s="238"/>
      <c r="CO131" s="238"/>
      <c r="CP131" s="238"/>
      <c r="CQ131" s="238"/>
      <c r="CR131" s="238"/>
      <c r="CS131" s="238"/>
      <c r="CT131" s="238"/>
      <c r="CU131" s="238"/>
      <c r="CV131" s="238"/>
      <c r="CW131" s="238"/>
      <c r="CX131" s="238"/>
      <c r="CY131" s="238"/>
      <c r="CZ131" s="238"/>
      <c r="DA131" s="238"/>
      <c r="DB131" s="238"/>
      <c r="DC131" s="238"/>
      <c r="DD131" s="238"/>
      <c r="DE131" s="238"/>
      <c r="DF131" s="238"/>
      <c r="DG131" s="238"/>
      <c r="DH131" s="238"/>
      <c r="DI131" s="238"/>
      <c r="DJ131" s="238"/>
      <c r="DK131" s="238"/>
      <c r="DL131" s="238"/>
      <c r="DM131" s="238"/>
      <c r="DN131" s="238"/>
      <c r="DO131" s="238"/>
      <c r="DP131" s="215"/>
      <c r="DQ131" s="215"/>
      <c r="DR131" s="215"/>
      <c r="DS131" s="215"/>
      <c r="DT131" s="215"/>
      <c r="DU131" s="215"/>
      <c r="DV131" s="215"/>
      <c r="DW131" s="215"/>
      <c r="DX131" s="215"/>
      <c r="DY131" s="215"/>
      <c r="DZ131" s="215"/>
    </row>
    <row r="132" spans="1:131" s="212" customFormat="1" ht="26.25" customHeight="1" x14ac:dyDescent="0.2">
      <c r="A132" s="1077" t="s">
        <v>404</v>
      </c>
      <c r="B132" s="1078"/>
      <c r="C132" s="1078"/>
      <c r="D132" s="1078"/>
      <c r="E132" s="1078"/>
      <c r="F132" s="1078"/>
      <c r="G132" s="1078"/>
      <c r="H132" s="1078"/>
      <c r="I132" s="1078"/>
      <c r="J132" s="1078"/>
      <c r="K132" s="1078"/>
      <c r="L132" s="1078"/>
      <c r="M132" s="1078"/>
      <c r="N132" s="1078"/>
      <c r="O132" s="1078"/>
      <c r="P132" s="1078"/>
      <c r="Q132" s="1078"/>
      <c r="R132" s="1078"/>
      <c r="S132" s="1078"/>
      <c r="T132" s="1078"/>
      <c r="U132" s="1078"/>
      <c r="V132" s="1081" t="s">
        <v>405</v>
      </c>
      <c r="W132" s="1081"/>
      <c r="X132" s="1081"/>
      <c r="Y132" s="1081"/>
      <c r="Z132" s="1082"/>
      <c r="AA132" s="1083">
        <v>13.067055460000001</v>
      </c>
      <c r="AB132" s="1084"/>
      <c r="AC132" s="1084"/>
      <c r="AD132" s="1084"/>
      <c r="AE132" s="1085"/>
      <c r="AF132" s="1086">
        <v>13.17884827</v>
      </c>
      <c r="AG132" s="1084"/>
      <c r="AH132" s="1084"/>
      <c r="AI132" s="1084"/>
      <c r="AJ132" s="1085"/>
      <c r="AK132" s="1086">
        <v>12.67037401</v>
      </c>
      <c r="AL132" s="1084"/>
      <c r="AM132" s="1084"/>
      <c r="AN132" s="1084"/>
      <c r="AO132" s="1085"/>
      <c r="AP132" s="988"/>
      <c r="AQ132" s="989"/>
      <c r="AR132" s="989"/>
      <c r="AS132" s="989"/>
      <c r="AT132" s="1087"/>
      <c r="AU132" s="239"/>
      <c r="AV132" s="215"/>
      <c r="AW132" s="215"/>
      <c r="AX132" s="215"/>
      <c r="AY132" s="215"/>
      <c r="AZ132" s="215"/>
      <c r="BA132" s="215"/>
      <c r="BB132" s="215"/>
      <c r="BC132" s="215"/>
      <c r="BD132" s="215"/>
      <c r="BE132" s="215"/>
      <c r="BF132" s="215"/>
      <c r="BG132" s="215"/>
      <c r="BH132" s="215"/>
      <c r="BI132" s="215"/>
      <c r="BJ132" s="215"/>
      <c r="BK132" s="215"/>
      <c r="BL132" s="215"/>
      <c r="BM132" s="215"/>
      <c r="BN132" s="215"/>
      <c r="BO132" s="215"/>
      <c r="BP132" s="215"/>
      <c r="BQ132" s="215"/>
      <c r="BR132" s="215"/>
      <c r="BS132" s="217"/>
      <c r="BT132" s="215"/>
      <c r="BU132" s="215"/>
      <c r="BV132" s="215"/>
      <c r="BW132" s="215"/>
      <c r="BX132" s="215"/>
      <c r="BY132" s="215"/>
      <c r="BZ132" s="215"/>
      <c r="CA132" s="238"/>
      <c r="CB132" s="238"/>
      <c r="CC132" s="238"/>
      <c r="CD132" s="238"/>
      <c r="CE132" s="238"/>
      <c r="CF132" s="238"/>
      <c r="CG132" s="238"/>
      <c r="CH132" s="238"/>
      <c r="CI132" s="238"/>
      <c r="CJ132" s="238"/>
      <c r="CK132" s="238"/>
      <c r="CL132" s="238"/>
      <c r="CM132" s="238"/>
      <c r="CN132" s="238"/>
      <c r="CO132" s="238"/>
      <c r="CP132" s="238"/>
      <c r="CQ132" s="238"/>
      <c r="CR132" s="238"/>
      <c r="CS132" s="238"/>
      <c r="CT132" s="238"/>
      <c r="CU132" s="238"/>
      <c r="CV132" s="238"/>
      <c r="CW132" s="238"/>
      <c r="CX132" s="238"/>
      <c r="CY132" s="238"/>
      <c r="CZ132" s="238"/>
      <c r="DA132" s="238"/>
      <c r="DB132" s="238"/>
      <c r="DC132" s="238"/>
      <c r="DD132" s="238"/>
      <c r="DE132" s="238"/>
      <c r="DF132" s="238"/>
      <c r="DG132" s="238"/>
      <c r="DH132" s="238"/>
      <c r="DI132" s="238"/>
      <c r="DJ132" s="238"/>
      <c r="DK132" s="238"/>
      <c r="DL132" s="238"/>
      <c r="DM132" s="238"/>
      <c r="DN132" s="238"/>
      <c r="DO132" s="238"/>
      <c r="DP132" s="215"/>
      <c r="DQ132" s="215"/>
      <c r="DR132" s="215"/>
      <c r="DS132" s="215"/>
      <c r="DT132" s="215"/>
      <c r="DU132" s="215"/>
      <c r="DV132" s="215"/>
      <c r="DW132" s="215"/>
      <c r="DX132" s="215"/>
      <c r="DY132" s="215"/>
      <c r="DZ132" s="215"/>
    </row>
    <row r="133" spans="1:131" s="212" customFormat="1" ht="26.25" customHeight="1" thickBot="1" x14ac:dyDescent="0.25">
      <c r="A133" s="1079"/>
      <c r="B133" s="1080"/>
      <c r="C133" s="1080"/>
      <c r="D133" s="1080"/>
      <c r="E133" s="1080"/>
      <c r="F133" s="1080"/>
      <c r="G133" s="1080"/>
      <c r="H133" s="1080"/>
      <c r="I133" s="1080"/>
      <c r="J133" s="1080"/>
      <c r="K133" s="1080"/>
      <c r="L133" s="1080"/>
      <c r="M133" s="1080"/>
      <c r="N133" s="1080"/>
      <c r="O133" s="1080"/>
      <c r="P133" s="1080"/>
      <c r="Q133" s="1080"/>
      <c r="R133" s="1080"/>
      <c r="S133" s="1080"/>
      <c r="T133" s="1080"/>
      <c r="U133" s="1080"/>
      <c r="V133" s="1064" t="s">
        <v>406</v>
      </c>
      <c r="W133" s="1064"/>
      <c r="X133" s="1064"/>
      <c r="Y133" s="1064"/>
      <c r="Z133" s="1065"/>
      <c r="AA133" s="1066">
        <v>12.3</v>
      </c>
      <c r="AB133" s="1067"/>
      <c r="AC133" s="1067"/>
      <c r="AD133" s="1067"/>
      <c r="AE133" s="1068"/>
      <c r="AF133" s="1066">
        <v>12.9</v>
      </c>
      <c r="AG133" s="1067"/>
      <c r="AH133" s="1067"/>
      <c r="AI133" s="1067"/>
      <c r="AJ133" s="1068"/>
      <c r="AK133" s="1066">
        <v>12.9</v>
      </c>
      <c r="AL133" s="1067"/>
      <c r="AM133" s="1067"/>
      <c r="AN133" s="1067"/>
      <c r="AO133" s="1068"/>
      <c r="AP133" s="1015"/>
      <c r="AQ133" s="1016"/>
      <c r="AR133" s="1016"/>
      <c r="AS133" s="1016"/>
      <c r="AT133" s="1069"/>
      <c r="AU133" s="215"/>
      <c r="AV133" s="215"/>
      <c r="AW133" s="215"/>
      <c r="AX133" s="215"/>
      <c r="AY133" s="215"/>
      <c r="AZ133" s="215"/>
      <c r="BA133" s="215"/>
      <c r="BB133" s="215"/>
      <c r="BC133" s="215"/>
      <c r="BD133" s="215"/>
      <c r="BE133" s="215"/>
      <c r="BF133" s="215"/>
      <c r="BG133" s="215"/>
      <c r="BH133" s="215"/>
      <c r="BI133" s="215"/>
      <c r="BJ133" s="215"/>
      <c r="BK133" s="215"/>
      <c r="BL133" s="215"/>
      <c r="BM133" s="215"/>
      <c r="BN133" s="238"/>
      <c r="BO133" s="238"/>
      <c r="BP133" s="238"/>
      <c r="BQ133" s="238"/>
      <c r="BR133" s="238"/>
      <c r="BS133" s="238"/>
      <c r="BT133" s="238"/>
      <c r="BU133" s="238"/>
      <c r="BV133" s="238"/>
      <c r="BW133" s="238"/>
      <c r="BX133" s="238"/>
      <c r="BY133" s="238"/>
      <c r="BZ133" s="238"/>
      <c r="CA133" s="238"/>
      <c r="CB133" s="238"/>
      <c r="CC133" s="238"/>
      <c r="CD133" s="238"/>
      <c r="CE133" s="238"/>
      <c r="CF133" s="238"/>
      <c r="CG133" s="238"/>
      <c r="CH133" s="238"/>
      <c r="CI133" s="238"/>
      <c r="CJ133" s="238"/>
      <c r="CK133" s="238"/>
      <c r="CL133" s="238"/>
      <c r="CM133" s="238"/>
      <c r="CN133" s="238"/>
      <c r="CO133" s="238"/>
      <c r="CP133" s="238"/>
      <c r="CQ133" s="238"/>
      <c r="CR133" s="238"/>
      <c r="CS133" s="238"/>
      <c r="CT133" s="238"/>
      <c r="CU133" s="238"/>
      <c r="CV133" s="238"/>
      <c r="CW133" s="238"/>
      <c r="CX133" s="238"/>
      <c r="CY133" s="238"/>
      <c r="CZ133" s="238"/>
      <c r="DA133" s="238"/>
      <c r="DB133" s="238"/>
      <c r="DC133" s="238"/>
      <c r="DD133" s="238"/>
      <c r="DE133" s="238"/>
      <c r="DF133" s="238"/>
      <c r="DG133" s="238"/>
      <c r="DH133" s="238"/>
      <c r="DI133" s="238"/>
      <c r="DJ133" s="238"/>
      <c r="DK133" s="238"/>
      <c r="DL133" s="238"/>
      <c r="DM133" s="238"/>
      <c r="DN133" s="238"/>
      <c r="DO133" s="238"/>
      <c r="DP133" s="215"/>
      <c r="DQ133" s="215"/>
      <c r="DR133" s="215"/>
      <c r="DS133" s="215"/>
      <c r="DT133" s="215"/>
      <c r="DU133" s="215"/>
      <c r="DV133" s="215"/>
      <c r="DW133" s="215"/>
      <c r="DX133" s="215"/>
      <c r="DY133" s="215"/>
      <c r="DZ133" s="215"/>
    </row>
    <row r="134" spans="1:131" ht="11.25" customHeight="1" x14ac:dyDescent="0.2">
      <c r="A134" s="240"/>
      <c r="B134" s="240"/>
      <c r="C134" s="240"/>
      <c r="D134" s="240"/>
      <c r="E134" s="240"/>
      <c r="F134" s="240"/>
      <c r="G134" s="240"/>
      <c r="H134" s="240"/>
      <c r="I134" s="240"/>
      <c r="J134" s="240"/>
      <c r="K134" s="240"/>
      <c r="L134" s="240"/>
      <c r="M134" s="240"/>
      <c r="N134" s="240"/>
      <c r="O134" s="240"/>
      <c r="P134" s="240"/>
      <c r="Q134" s="240"/>
      <c r="R134" s="240"/>
      <c r="S134" s="240"/>
      <c r="T134" s="240"/>
      <c r="U134" s="240"/>
      <c r="V134" s="240"/>
      <c r="W134" s="240"/>
      <c r="X134" s="240"/>
      <c r="Y134" s="240"/>
      <c r="Z134" s="240"/>
      <c r="AA134" s="240"/>
      <c r="AB134" s="240"/>
      <c r="AC134" s="240"/>
      <c r="AD134" s="240"/>
      <c r="AE134" s="240"/>
      <c r="AF134" s="240"/>
      <c r="AG134" s="240"/>
      <c r="AH134" s="240"/>
      <c r="AI134" s="240"/>
      <c r="AJ134" s="240"/>
      <c r="AK134" s="240"/>
      <c r="AL134" s="240"/>
      <c r="AM134" s="240"/>
      <c r="AN134" s="240"/>
      <c r="AO134" s="240"/>
      <c r="AP134" s="240"/>
      <c r="AQ134" s="240"/>
      <c r="AR134" s="240"/>
      <c r="AS134" s="240"/>
      <c r="AT134" s="240"/>
      <c r="AU134" s="215"/>
      <c r="AV134" s="215"/>
      <c r="AW134" s="215"/>
      <c r="AX134" s="215"/>
      <c r="AY134" s="215"/>
      <c r="AZ134" s="215"/>
      <c r="BA134" s="215"/>
      <c r="BB134" s="215"/>
      <c r="BC134" s="215"/>
      <c r="BD134" s="215"/>
      <c r="BE134" s="215"/>
      <c r="BF134" s="215"/>
      <c r="BG134" s="215"/>
      <c r="BH134" s="215"/>
      <c r="BI134" s="215"/>
      <c r="BJ134" s="215"/>
      <c r="BK134" s="215"/>
      <c r="BL134" s="215"/>
      <c r="BM134" s="215"/>
      <c r="BN134" s="238"/>
      <c r="BO134" s="238"/>
      <c r="BP134" s="238"/>
      <c r="BQ134" s="238"/>
      <c r="BR134" s="238"/>
      <c r="BS134" s="238"/>
      <c r="BT134" s="238"/>
      <c r="BU134" s="238"/>
      <c r="BV134" s="238"/>
      <c r="BW134" s="238"/>
      <c r="BX134" s="238"/>
      <c r="BY134" s="238"/>
      <c r="BZ134" s="238"/>
      <c r="CA134" s="238"/>
      <c r="CB134" s="238"/>
      <c r="CC134" s="238"/>
      <c r="CD134" s="238"/>
      <c r="CE134" s="238"/>
      <c r="CF134" s="238"/>
      <c r="CG134" s="238"/>
      <c r="CH134" s="238"/>
      <c r="CI134" s="238"/>
      <c r="CJ134" s="238"/>
      <c r="CK134" s="238"/>
      <c r="CL134" s="238"/>
      <c r="CM134" s="238"/>
      <c r="CN134" s="238"/>
      <c r="CO134" s="238"/>
      <c r="CP134" s="238"/>
      <c r="CQ134" s="238"/>
      <c r="CR134" s="238"/>
      <c r="CS134" s="238"/>
      <c r="CT134" s="238"/>
      <c r="CU134" s="238"/>
      <c r="CV134" s="238"/>
      <c r="CW134" s="238"/>
      <c r="CX134" s="238"/>
      <c r="CY134" s="238"/>
      <c r="CZ134" s="238"/>
      <c r="DA134" s="238"/>
      <c r="DB134" s="238"/>
      <c r="DC134" s="238"/>
      <c r="DD134" s="238"/>
      <c r="DE134" s="238"/>
      <c r="DF134" s="238"/>
      <c r="DG134" s="238"/>
      <c r="DH134" s="238"/>
      <c r="DI134" s="238"/>
      <c r="DJ134" s="238"/>
      <c r="DK134" s="238"/>
      <c r="DL134" s="238"/>
      <c r="DM134" s="238"/>
      <c r="DN134" s="238"/>
      <c r="DO134" s="238"/>
      <c r="DP134" s="215"/>
      <c r="DQ134" s="215"/>
      <c r="DR134" s="215"/>
      <c r="DS134" s="215"/>
      <c r="DT134" s="215"/>
      <c r="DU134" s="215"/>
      <c r="DV134" s="215"/>
      <c r="DW134" s="215"/>
      <c r="DX134" s="215"/>
      <c r="DY134" s="215"/>
      <c r="DZ134" s="215"/>
      <c r="EA134" s="212"/>
    </row>
    <row r="135" spans="1:131" ht="14" hidden="1" x14ac:dyDescent="0.2">
      <c r="AU135" s="240"/>
      <c r="AV135" s="240"/>
      <c r="AW135" s="240"/>
      <c r="AX135" s="240"/>
      <c r="AY135" s="240"/>
      <c r="AZ135" s="240"/>
      <c r="BA135" s="240"/>
      <c r="BB135" s="240"/>
      <c r="BC135" s="240"/>
      <c r="BD135" s="240"/>
      <c r="BE135" s="240"/>
      <c r="BF135" s="240"/>
      <c r="BG135" s="240"/>
      <c r="BH135" s="240"/>
      <c r="BI135" s="240"/>
      <c r="BJ135" s="240"/>
      <c r="BK135" s="240"/>
      <c r="BL135" s="240"/>
      <c r="BM135" s="240"/>
      <c r="BN135" s="240"/>
      <c r="BO135" s="240"/>
      <c r="BP135" s="240"/>
      <c r="BQ135" s="240"/>
      <c r="BR135" s="240"/>
      <c r="BS135" s="240"/>
      <c r="BT135" s="240"/>
      <c r="BU135" s="240"/>
      <c r="BV135" s="240"/>
      <c r="BW135" s="240"/>
      <c r="BX135" s="240"/>
      <c r="BY135" s="240"/>
      <c r="BZ135" s="240"/>
      <c r="CA135" s="240"/>
      <c r="CB135" s="240"/>
      <c r="CC135" s="240"/>
      <c r="CD135" s="240"/>
      <c r="CE135" s="240"/>
      <c r="CF135" s="240"/>
      <c r="CG135" s="240"/>
      <c r="CH135" s="240"/>
      <c r="CI135" s="240"/>
      <c r="CJ135" s="240"/>
      <c r="CK135" s="240"/>
      <c r="CL135" s="240"/>
      <c r="CM135" s="240"/>
      <c r="CN135" s="240"/>
      <c r="CO135" s="240"/>
      <c r="CP135" s="240"/>
      <c r="CQ135" s="240"/>
      <c r="CR135" s="240"/>
      <c r="CS135" s="240"/>
      <c r="CT135" s="240"/>
      <c r="CU135" s="240"/>
      <c r="CV135" s="240"/>
      <c r="CW135" s="240"/>
      <c r="CX135" s="240"/>
      <c r="CY135" s="240"/>
      <c r="CZ135" s="240"/>
      <c r="DA135" s="240"/>
      <c r="DB135" s="240"/>
      <c r="DC135" s="240"/>
      <c r="DD135" s="240"/>
      <c r="DE135" s="240"/>
      <c r="DF135" s="240"/>
      <c r="DG135" s="240"/>
      <c r="DH135" s="240"/>
      <c r="DI135" s="240"/>
      <c r="DJ135" s="240"/>
      <c r="DK135" s="240"/>
      <c r="DL135" s="240"/>
      <c r="DM135" s="240"/>
      <c r="DN135" s="240"/>
      <c r="DO135" s="240"/>
      <c r="DP135" s="240"/>
      <c r="DQ135" s="240"/>
      <c r="DR135" s="240"/>
      <c r="DS135" s="240"/>
      <c r="DT135" s="240"/>
      <c r="DU135" s="240"/>
      <c r="DV135" s="240"/>
      <c r="DW135" s="240"/>
      <c r="DX135" s="240"/>
      <c r="DY135" s="240"/>
      <c r="DZ135" s="240"/>
    </row>
  </sheetData>
  <sheetProtection algorithmName="SHA-512" hashValue="zuEOFLsbr2gKWyMPNZj4yYQI1dOrd9as5cGIalgmH5OM/5s1TOaNHbDiEFgUZlQHQrNc5A1HpgCxaOHzVOldNg==" saltValue="RQ6Fd3z0uN0qfOh+4cfB1Q==" spinCount="100000" sheet="1" objects="1" scenarios="1" formatRows="0"/>
  <mergeCells count="2035">
    <mergeCell ref="V133:Z133"/>
    <mergeCell ref="AA133:AE133"/>
    <mergeCell ref="AF133:AJ133"/>
    <mergeCell ref="AK133:AO133"/>
    <mergeCell ref="AP133:AT133"/>
    <mergeCell ref="AX131:BE131"/>
    <mergeCell ref="BF131:BL131"/>
    <mergeCell ref="BM131:BS131"/>
    <mergeCell ref="BT131:BZ131"/>
    <mergeCell ref="A132:U133"/>
    <mergeCell ref="V132:Z132"/>
    <mergeCell ref="AA132:AE132"/>
    <mergeCell ref="AF132:AJ132"/>
    <mergeCell ref="AK132:AO132"/>
    <mergeCell ref="AP132:AT132"/>
    <mergeCell ref="AX130:BE130"/>
    <mergeCell ref="BF130:BL130"/>
    <mergeCell ref="BM130:BS130"/>
    <mergeCell ref="BT130:BZ130"/>
    <mergeCell ref="A131:V131"/>
    <mergeCell ref="W131:Z131"/>
    <mergeCell ref="AA131:AE131"/>
    <mergeCell ref="AF131:AJ131"/>
    <mergeCell ref="AK131:AO131"/>
    <mergeCell ref="AP131:AT131"/>
    <mergeCell ref="AX129:BE129"/>
    <mergeCell ref="BF129:BL129"/>
    <mergeCell ref="BM129:BS129"/>
    <mergeCell ref="BT129:BZ129"/>
    <mergeCell ref="A130:V130"/>
    <mergeCell ref="W130:Z130"/>
    <mergeCell ref="AA130:AE130"/>
    <mergeCell ref="AF130:AJ130"/>
    <mergeCell ref="AK130:AO130"/>
    <mergeCell ref="AP130:AT130"/>
    <mergeCell ref="A129:V129"/>
    <mergeCell ref="W129:Z129"/>
    <mergeCell ref="AA129:AE129"/>
    <mergeCell ref="AF129:AJ129"/>
    <mergeCell ref="AK129:AO129"/>
    <mergeCell ref="AP129:AT129"/>
    <mergeCell ref="BT128:BZ128"/>
    <mergeCell ref="CP128:DF128"/>
    <mergeCell ref="DG128:DK128"/>
    <mergeCell ref="DL128:DP128"/>
    <mergeCell ref="DQ128:DU128"/>
    <mergeCell ref="DV128:DZ128"/>
    <mergeCell ref="DV127:DZ127"/>
    <mergeCell ref="A128:V128"/>
    <mergeCell ref="W128:Z128"/>
    <mergeCell ref="AA128:AE128"/>
    <mergeCell ref="AF128:AJ128"/>
    <mergeCell ref="AK128:AO128"/>
    <mergeCell ref="AP128:AT128"/>
    <mergeCell ref="AX128:BE128"/>
    <mergeCell ref="BF128:BL128"/>
    <mergeCell ref="BM128:BS128"/>
    <mergeCell ref="BM127:BS127"/>
    <mergeCell ref="BT127:BZ127"/>
    <mergeCell ref="CP127:DF127"/>
    <mergeCell ref="DG127:DK127"/>
    <mergeCell ref="DL127:DP127"/>
    <mergeCell ref="DQ127:DU127"/>
    <mergeCell ref="A119:B127"/>
    <mergeCell ref="C124:Z124"/>
    <mergeCell ref="AA124:AE124"/>
    <mergeCell ref="AF124:AJ124"/>
    <mergeCell ref="AK124:AO124"/>
    <mergeCell ref="AP124:AT124"/>
    <mergeCell ref="AU124:BP124"/>
    <mergeCell ref="BQ124:BU124"/>
    <mergeCell ref="BQ123:BU123"/>
    <mergeCell ref="BV123:BZ123"/>
    <mergeCell ref="CA123:CE123"/>
    <mergeCell ref="CF123:CJ123"/>
    <mergeCell ref="CP123:DF123"/>
    <mergeCell ref="DG123:DK123"/>
    <mergeCell ref="DL126:DP126"/>
    <mergeCell ref="DQ126:DU126"/>
    <mergeCell ref="DV126:DZ126"/>
    <mergeCell ref="C127:Z127"/>
    <mergeCell ref="AA127:AE127"/>
    <mergeCell ref="AF127:AJ127"/>
    <mergeCell ref="AK127:AO127"/>
    <mergeCell ref="AP127:AT127"/>
    <mergeCell ref="AX127:BE127"/>
    <mergeCell ref="BF127:BL127"/>
    <mergeCell ref="DL125:DP125"/>
    <mergeCell ref="DQ125:DU125"/>
    <mergeCell ref="DV125:DZ125"/>
    <mergeCell ref="C126:Z126"/>
    <mergeCell ref="AA126:AE126"/>
    <mergeCell ref="AF126:AJ126"/>
    <mergeCell ref="AK126:AO126"/>
    <mergeCell ref="AP126:AT126"/>
    <mergeCell ref="CP126:DF126"/>
    <mergeCell ref="DG126:DK126"/>
    <mergeCell ref="CA122:CE122"/>
    <mergeCell ref="CF122:CJ122"/>
    <mergeCell ref="CP122:DF122"/>
    <mergeCell ref="CP121:DF121"/>
    <mergeCell ref="DG121:DK121"/>
    <mergeCell ref="DL121:DP121"/>
    <mergeCell ref="DQ121:DU121"/>
    <mergeCell ref="DV121:DZ121"/>
    <mergeCell ref="C122:Z122"/>
    <mergeCell ref="AA122:AE122"/>
    <mergeCell ref="AF122:AJ122"/>
    <mergeCell ref="AK122:AO122"/>
    <mergeCell ref="AP122:AT122"/>
    <mergeCell ref="DQ124:DU124"/>
    <mergeCell ref="DV124:DZ124"/>
    <mergeCell ref="C125:Z125"/>
    <mergeCell ref="AA125:AE125"/>
    <mergeCell ref="AF125:AJ125"/>
    <mergeCell ref="AK125:AO125"/>
    <mergeCell ref="AP125:AT125"/>
    <mergeCell ref="CK125:CO128"/>
    <mergeCell ref="CP125:DF125"/>
    <mergeCell ref="DG125:DK125"/>
    <mergeCell ref="BV124:BZ124"/>
    <mergeCell ref="CA124:CE124"/>
    <mergeCell ref="CF124:CJ124"/>
    <mergeCell ref="CP124:DF124"/>
    <mergeCell ref="DG124:DK124"/>
    <mergeCell ref="DL124:DP124"/>
    <mergeCell ref="DL123:DP123"/>
    <mergeCell ref="DQ123:DU123"/>
    <mergeCell ref="DV123:DZ123"/>
    <mergeCell ref="DL120:DP120"/>
    <mergeCell ref="DQ120:DU120"/>
    <mergeCell ref="DV120:DZ120"/>
    <mergeCell ref="C121:Z121"/>
    <mergeCell ref="AA121:AE121"/>
    <mergeCell ref="AF121:AJ121"/>
    <mergeCell ref="AK121:AO121"/>
    <mergeCell ref="AP121:AT121"/>
    <mergeCell ref="AZ121:BP121"/>
    <mergeCell ref="BQ120:BU120"/>
    <mergeCell ref="BV120:BZ120"/>
    <mergeCell ref="CA120:CE120"/>
    <mergeCell ref="CF120:CJ120"/>
    <mergeCell ref="CK120:CO124"/>
    <mergeCell ref="CP120:DF120"/>
    <mergeCell ref="BQ121:BU121"/>
    <mergeCell ref="BV121:BZ121"/>
    <mergeCell ref="CA121:CE121"/>
    <mergeCell ref="CF121:CJ121"/>
    <mergeCell ref="DG122:DK122"/>
    <mergeCell ref="DL122:DP122"/>
    <mergeCell ref="DQ122:DU122"/>
    <mergeCell ref="DV122:DZ122"/>
    <mergeCell ref="C123:Z123"/>
    <mergeCell ref="AA123:AE123"/>
    <mergeCell ref="AF123:AJ123"/>
    <mergeCell ref="AK123:AO123"/>
    <mergeCell ref="AP123:AT123"/>
    <mergeCell ref="BO123:BP123"/>
    <mergeCell ref="AZ122:BP122"/>
    <mergeCell ref="BQ122:BU122"/>
    <mergeCell ref="BV122:BZ122"/>
    <mergeCell ref="DL119:DP119"/>
    <mergeCell ref="DQ119:DU119"/>
    <mergeCell ref="DV119:DZ119"/>
    <mergeCell ref="C120:Z120"/>
    <mergeCell ref="AA120:AE120"/>
    <mergeCell ref="AF120:AJ120"/>
    <mergeCell ref="AK120:AO120"/>
    <mergeCell ref="AP120:AT120"/>
    <mergeCell ref="AU120:AY123"/>
    <mergeCell ref="AZ120:BP120"/>
    <mergeCell ref="BQ119:BU119"/>
    <mergeCell ref="BV119:BZ119"/>
    <mergeCell ref="CA119:CE119"/>
    <mergeCell ref="CF119:CJ119"/>
    <mergeCell ref="CM119:DF119"/>
    <mergeCell ref="DG119:DK119"/>
    <mergeCell ref="DL118:DP118"/>
    <mergeCell ref="DQ118:DU118"/>
    <mergeCell ref="DV118:DZ118"/>
    <mergeCell ref="C119:Z119"/>
    <mergeCell ref="AA119:AE119"/>
    <mergeCell ref="AF119:AJ119"/>
    <mergeCell ref="AK119:AO119"/>
    <mergeCell ref="AP119:AT119"/>
    <mergeCell ref="BO119:BP119"/>
    <mergeCell ref="BQ118:BU118"/>
    <mergeCell ref="BV118:BZ118"/>
    <mergeCell ref="CA118:CE118"/>
    <mergeCell ref="CF118:CJ118"/>
    <mergeCell ref="CM118:DF118"/>
    <mergeCell ref="DG118:DK118"/>
    <mergeCell ref="DG120:DK120"/>
    <mergeCell ref="DV117:DZ117"/>
    <mergeCell ref="A118:Z118"/>
    <mergeCell ref="AA118:AE118"/>
    <mergeCell ref="AF118:AJ118"/>
    <mergeCell ref="AK118:AO118"/>
    <mergeCell ref="AP118:AT118"/>
    <mergeCell ref="AZ118:BP118"/>
    <mergeCell ref="AZ117:BP117"/>
    <mergeCell ref="BQ117:BU117"/>
    <mergeCell ref="BV117:BZ117"/>
    <mergeCell ref="CA117:CE117"/>
    <mergeCell ref="CF117:CJ117"/>
    <mergeCell ref="CM117:DF117"/>
    <mergeCell ref="A117:X117"/>
    <mergeCell ref="Y117:Z117"/>
    <mergeCell ref="AA117:AE117"/>
    <mergeCell ref="AF117:AJ117"/>
    <mergeCell ref="AK117:AO117"/>
    <mergeCell ref="AP117:AT117"/>
    <mergeCell ref="C116:Z116"/>
    <mergeCell ref="AA116:AE116"/>
    <mergeCell ref="AF116:AJ116"/>
    <mergeCell ref="AK116:AO116"/>
    <mergeCell ref="AP116:AT116"/>
    <mergeCell ref="AZ116:BP116"/>
    <mergeCell ref="BQ116:BU116"/>
    <mergeCell ref="BV116:BZ116"/>
    <mergeCell ref="CA116:CE116"/>
    <mergeCell ref="CA115:CE115"/>
    <mergeCell ref="CF115:CJ115"/>
    <mergeCell ref="CM115:DF115"/>
    <mergeCell ref="DG115:DK115"/>
    <mergeCell ref="DL115:DP115"/>
    <mergeCell ref="DQ115:DU115"/>
    <mergeCell ref="DG117:DK117"/>
    <mergeCell ref="DL117:DP117"/>
    <mergeCell ref="DQ117:DU117"/>
    <mergeCell ref="AK114:AO114"/>
    <mergeCell ref="AP114:AT114"/>
    <mergeCell ref="AZ114:BP114"/>
    <mergeCell ref="BQ114:BU114"/>
    <mergeCell ref="BQ113:BU113"/>
    <mergeCell ref="BV113:BZ113"/>
    <mergeCell ref="CA113:CE113"/>
    <mergeCell ref="CF113:CJ113"/>
    <mergeCell ref="CM113:DF113"/>
    <mergeCell ref="DG113:DK113"/>
    <mergeCell ref="CF116:CJ116"/>
    <mergeCell ref="CM116:DF116"/>
    <mergeCell ref="DG116:DK116"/>
    <mergeCell ref="DL116:DP116"/>
    <mergeCell ref="DQ116:DU116"/>
    <mergeCell ref="DV116:DZ116"/>
    <mergeCell ref="DV115:DZ115"/>
    <mergeCell ref="BV112:BZ112"/>
    <mergeCell ref="CA112:CE112"/>
    <mergeCell ref="CF112:CJ112"/>
    <mergeCell ref="CM112:DF112"/>
    <mergeCell ref="A112:B116"/>
    <mergeCell ref="C112:Z112"/>
    <mergeCell ref="AA112:AE112"/>
    <mergeCell ref="AF112:AJ112"/>
    <mergeCell ref="AK112:AO112"/>
    <mergeCell ref="AP112:AT112"/>
    <mergeCell ref="DQ114:DU114"/>
    <mergeCell ref="DV114:DZ114"/>
    <mergeCell ref="C115:Z115"/>
    <mergeCell ref="AA115:AE115"/>
    <mergeCell ref="AF115:AJ115"/>
    <mergeCell ref="AK115:AO115"/>
    <mergeCell ref="AP115:AT115"/>
    <mergeCell ref="AZ115:BP115"/>
    <mergeCell ref="BQ115:BU115"/>
    <mergeCell ref="BV115:BZ115"/>
    <mergeCell ref="BV114:BZ114"/>
    <mergeCell ref="CA114:CE114"/>
    <mergeCell ref="CF114:CJ114"/>
    <mergeCell ref="CM114:DF114"/>
    <mergeCell ref="DG114:DK114"/>
    <mergeCell ref="DL114:DP114"/>
    <mergeCell ref="DL113:DP113"/>
    <mergeCell ref="DQ113:DU113"/>
    <mergeCell ref="DV113:DZ113"/>
    <mergeCell ref="C114:Z114"/>
    <mergeCell ref="AA114:AE114"/>
    <mergeCell ref="AF114:AJ114"/>
    <mergeCell ref="CM110:DF110"/>
    <mergeCell ref="DG110:DK110"/>
    <mergeCell ref="DL110:DP110"/>
    <mergeCell ref="DQ110:DU110"/>
    <mergeCell ref="DV110:DZ110"/>
    <mergeCell ref="A111:Z111"/>
    <mergeCell ref="AA111:AE111"/>
    <mergeCell ref="AF111:AJ111"/>
    <mergeCell ref="AK111:AO111"/>
    <mergeCell ref="AP111:AT111"/>
    <mergeCell ref="AZ110:BP110"/>
    <mergeCell ref="BQ110:BU110"/>
    <mergeCell ref="BV110:BZ110"/>
    <mergeCell ref="CA110:CE110"/>
    <mergeCell ref="CF110:CJ110"/>
    <mergeCell ref="CK110:CL119"/>
    <mergeCell ref="AZ111:BP111"/>
    <mergeCell ref="BQ111:BU111"/>
    <mergeCell ref="BV111:BZ111"/>
    <mergeCell ref="CA111:CE111"/>
    <mergeCell ref="DG112:DK112"/>
    <mergeCell ref="DL112:DP112"/>
    <mergeCell ref="DQ112:DU112"/>
    <mergeCell ref="DV112:DZ112"/>
    <mergeCell ref="C113:Z113"/>
    <mergeCell ref="AA113:AE113"/>
    <mergeCell ref="AF113:AJ113"/>
    <mergeCell ref="AK113:AO113"/>
    <mergeCell ref="AP113:AT113"/>
    <mergeCell ref="AZ113:BP113"/>
    <mergeCell ref="AZ112:BP112"/>
    <mergeCell ref="BQ112:BU112"/>
    <mergeCell ref="DG109:DK109"/>
    <mergeCell ref="DL109:DP109"/>
    <mergeCell ref="DQ109:DU109"/>
    <mergeCell ref="DV109:DZ109"/>
    <mergeCell ref="A110:Z110"/>
    <mergeCell ref="AA110:AE110"/>
    <mergeCell ref="AF110:AJ110"/>
    <mergeCell ref="AK110:AO110"/>
    <mergeCell ref="AP110:AT110"/>
    <mergeCell ref="AU110:AY119"/>
    <mergeCell ref="AU109:BP109"/>
    <mergeCell ref="BQ109:BU109"/>
    <mergeCell ref="BV109:BZ109"/>
    <mergeCell ref="CA109:CE109"/>
    <mergeCell ref="CF109:CJ109"/>
    <mergeCell ref="CK109:DF109"/>
    <mergeCell ref="DV102:DZ102"/>
    <mergeCell ref="BQ103:DZ103"/>
    <mergeCell ref="BQ104:DZ104"/>
    <mergeCell ref="A108:AT108"/>
    <mergeCell ref="AU108:DZ108"/>
    <mergeCell ref="A109:Z109"/>
    <mergeCell ref="AA109:AE109"/>
    <mergeCell ref="AF109:AJ109"/>
    <mergeCell ref="AK109:AO109"/>
    <mergeCell ref="AP109:AT109"/>
    <mergeCell ref="CF111:CJ111"/>
    <mergeCell ref="CM111:DF111"/>
    <mergeCell ref="DG111:DK111"/>
    <mergeCell ref="DL111:DP111"/>
    <mergeCell ref="DQ111:DU111"/>
    <mergeCell ref="DV111:DZ111"/>
    <mergeCell ref="DV101:DZ101"/>
    <mergeCell ref="BR102:CG102"/>
    <mergeCell ref="CH102:CL102"/>
    <mergeCell ref="CM102:CQ102"/>
    <mergeCell ref="CR102:CV102"/>
    <mergeCell ref="CW102:DA102"/>
    <mergeCell ref="DB102:DF102"/>
    <mergeCell ref="DG102:DK102"/>
    <mergeCell ref="DL102:DP102"/>
    <mergeCell ref="DQ102:DU102"/>
    <mergeCell ref="DV100:DZ100"/>
    <mergeCell ref="BS101:CG101"/>
    <mergeCell ref="CH101:CL101"/>
    <mergeCell ref="CM101:CQ101"/>
    <mergeCell ref="CR101:CV101"/>
    <mergeCell ref="CW101:DA101"/>
    <mergeCell ref="DB101:DF101"/>
    <mergeCell ref="DG101:DK101"/>
    <mergeCell ref="DL101:DP101"/>
    <mergeCell ref="DQ101:DU101"/>
    <mergeCell ref="DV99:DZ99"/>
    <mergeCell ref="BS100:CG100"/>
    <mergeCell ref="CH100:CL100"/>
    <mergeCell ref="CM100:CQ100"/>
    <mergeCell ref="CR100:CV100"/>
    <mergeCell ref="CW100:DA100"/>
    <mergeCell ref="DB100:DF100"/>
    <mergeCell ref="DG100:DK100"/>
    <mergeCell ref="DL100:DP100"/>
    <mergeCell ref="DQ100:DU100"/>
    <mergeCell ref="DV98:DZ98"/>
    <mergeCell ref="BS99:CG99"/>
    <mergeCell ref="CH99:CL99"/>
    <mergeCell ref="CM99:CQ99"/>
    <mergeCell ref="CR99:CV99"/>
    <mergeCell ref="CW99:DA99"/>
    <mergeCell ref="DB99:DF99"/>
    <mergeCell ref="DG99:DK99"/>
    <mergeCell ref="DL99:DP99"/>
    <mergeCell ref="DQ99:DU99"/>
    <mergeCell ref="DV97:DZ97"/>
    <mergeCell ref="BS98:CG98"/>
    <mergeCell ref="CH98:CL98"/>
    <mergeCell ref="CM98:CQ98"/>
    <mergeCell ref="CR98:CV98"/>
    <mergeCell ref="CW98:DA98"/>
    <mergeCell ref="DB98:DF98"/>
    <mergeCell ref="DG98:DK98"/>
    <mergeCell ref="DL98:DP98"/>
    <mergeCell ref="DQ98:DU98"/>
    <mergeCell ref="DV96:DZ96"/>
    <mergeCell ref="BS97:CG97"/>
    <mergeCell ref="CH97:CL97"/>
    <mergeCell ref="CM97:CQ97"/>
    <mergeCell ref="CR97:CV97"/>
    <mergeCell ref="CW97:DA97"/>
    <mergeCell ref="DB97:DF97"/>
    <mergeCell ref="DG97:DK97"/>
    <mergeCell ref="DL97:DP97"/>
    <mergeCell ref="DQ97:DU97"/>
    <mergeCell ref="DV95:DZ95"/>
    <mergeCell ref="BS96:CG96"/>
    <mergeCell ref="CH96:CL96"/>
    <mergeCell ref="CM96:CQ96"/>
    <mergeCell ref="CR96:CV96"/>
    <mergeCell ref="CW96:DA96"/>
    <mergeCell ref="DB96:DF96"/>
    <mergeCell ref="DG96:DK96"/>
    <mergeCell ref="DL96:DP96"/>
    <mergeCell ref="DQ96:DU96"/>
    <mergeCell ref="DV94:DZ94"/>
    <mergeCell ref="BS95:CG95"/>
    <mergeCell ref="CH95:CL95"/>
    <mergeCell ref="CM95:CQ95"/>
    <mergeCell ref="CR95:CV95"/>
    <mergeCell ref="CW95:DA95"/>
    <mergeCell ref="DB95:DF95"/>
    <mergeCell ref="DG95:DK95"/>
    <mergeCell ref="DL95:DP95"/>
    <mergeCell ref="DQ95:DU95"/>
    <mergeCell ref="DV93:DZ93"/>
    <mergeCell ref="BS94:CG94"/>
    <mergeCell ref="CH94:CL94"/>
    <mergeCell ref="CM94:CQ94"/>
    <mergeCell ref="CR94:CV94"/>
    <mergeCell ref="CW94:DA94"/>
    <mergeCell ref="DB94:DF94"/>
    <mergeCell ref="DG94:DK94"/>
    <mergeCell ref="DL94:DP94"/>
    <mergeCell ref="DQ94:DU94"/>
    <mergeCell ref="DV92:DZ92"/>
    <mergeCell ref="BS93:CG93"/>
    <mergeCell ref="CH93:CL93"/>
    <mergeCell ref="CM93:CQ93"/>
    <mergeCell ref="CR93:CV93"/>
    <mergeCell ref="CW93:DA93"/>
    <mergeCell ref="DB93:DF93"/>
    <mergeCell ref="DG93:DK93"/>
    <mergeCell ref="DL93:DP93"/>
    <mergeCell ref="DQ93:DU93"/>
    <mergeCell ref="DV91:DZ91"/>
    <mergeCell ref="BS92:CG92"/>
    <mergeCell ref="CH92:CL92"/>
    <mergeCell ref="CM92:CQ92"/>
    <mergeCell ref="CR92:CV92"/>
    <mergeCell ref="CW92:DA92"/>
    <mergeCell ref="DB92:DF92"/>
    <mergeCell ref="DG92:DK92"/>
    <mergeCell ref="DL92:DP92"/>
    <mergeCell ref="DQ92:DU92"/>
    <mergeCell ref="DV90:DZ90"/>
    <mergeCell ref="BS91:CG91"/>
    <mergeCell ref="CH91:CL91"/>
    <mergeCell ref="CM91:CQ91"/>
    <mergeCell ref="CR91:CV91"/>
    <mergeCell ref="CW91:DA91"/>
    <mergeCell ref="DB91:DF91"/>
    <mergeCell ref="DG91:DK91"/>
    <mergeCell ref="DL91:DP91"/>
    <mergeCell ref="DQ91:DU91"/>
    <mergeCell ref="DV89:DZ89"/>
    <mergeCell ref="BS90:CG90"/>
    <mergeCell ref="CH90:CL90"/>
    <mergeCell ref="CM90:CQ90"/>
    <mergeCell ref="CR90:CV90"/>
    <mergeCell ref="CW90:DA90"/>
    <mergeCell ref="DB90:DF90"/>
    <mergeCell ref="DG90:DK90"/>
    <mergeCell ref="DL90:DP90"/>
    <mergeCell ref="DQ90:DU90"/>
    <mergeCell ref="DV88:DZ88"/>
    <mergeCell ref="BS89:CG89"/>
    <mergeCell ref="CH89:CL89"/>
    <mergeCell ref="CM89:CQ89"/>
    <mergeCell ref="CR89:CV89"/>
    <mergeCell ref="CW89:DA89"/>
    <mergeCell ref="DB89:DF89"/>
    <mergeCell ref="DG89:DK89"/>
    <mergeCell ref="DL89:DP89"/>
    <mergeCell ref="DQ89:DU89"/>
    <mergeCell ref="CR88:CV88"/>
    <mergeCell ref="CW88:DA88"/>
    <mergeCell ref="DB88:DF88"/>
    <mergeCell ref="DG88:DK88"/>
    <mergeCell ref="DL88:DP88"/>
    <mergeCell ref="DQ88:DU88"/>
    <mergeCell ref="AP88:AT88"/>
    <mergeCell ref="AU88:AY88"/>
    <mergeCell ref="AZ88:BD88"/>
    <mergeCell ref="BS88:CG88"/>
    <mergeCell ref="CH88:CL88"/>
    <mergeCell ref="CM88:CQ88"/>
    <mergeCell ref="DG87:DK87"/>
    <mergeCell ref="DL87:DP87"/>
    <mergeCell ref="DQ87:DU87"/>
    <mergeCell ref="DV87:DZ87"/>
    <mergeCell ref="B88:P88"/>
    <mergeCell ref="Q88:U88"/>
    <mergeCell ref="V88:Z88"/>
    <mergeCell ref="AA88:AE88"/>
    <mergeCell ref="AF88:AJ88"/>
    <mergeCell ref="AK88:AO88"/>
    <mergeCell ref="BS87:CG87"/>
    <mergeCell ref="CH87:CL87"/>
    <mergeCell ref="CM87:CQ87"/>
    <mergeCell ref="CR87:CV87"/>
    <mergeCell ref="CW87:DA87"/>
    <mergeCell ref="DB87:DF87"/>
    <mergeCell ref="DV86:DZ86"/>
    <mergeCell ref="B87:P87"/>
    <mergeCell ref="Q87:U87"/>
    <mergeCell ref="V87:Z87"/>
    <mergeCell ref="AA87:AE87"/>
    <mergeCell ref="AF87:AJ87"/>
    <mergeCell ref="AK87:AO87"/>
    <mergeCell ref="AP87:AT87"/>
    <mergeCell ref="AU87:AY87"/>
    <mergeCell ref="AZ87:BD87"/>
    <mergeCell ref="CR86:CV86"/>
    <mergeCell ref="CW86:DA86"/>
    <mergeCell ref="DB86:DF86"/>
    <mergeCell ref="DG86:DK86"/>
    <mergeCell ref="DL86:DP86"/>
    <mergeCell ref="DQ86:DU86"/>
    <mergeCell ref="AP86:AT86"/>
    <mergeCell ref="AU86:AY86"/>
    <mergeCell ref="AZ86:BD86"/>
    <mergeCell ref="BS86:CG86"/>
    <mergeCell ref="CH86:CL86"/>
    <mergeCell ref="CM86:CQ86"/>
    <mergeCell ref="DG85:DK85"/>
    <mergeCell ref="DL85:DP85"/>
    <mergeCell ref="DQ85:DU85"/>
    <mergeCell ref="DV85:DZ85"/>
    <mergeCell ref="B86:P86"/>
    <mergeCell ref="Q86:U86"/>
    <mergeCell ref="V86:Z86"/>
    <mergeCell ref="AA86:AE86"/>
    <mergeCell ref="AF86:AJ86"/>
    <mergeCell ref="AK86:AO86"/>
    <mergeCell ref="BS85:CG85"/>
    <mergeCell ref="CH85:CL85"/>
    <mergeCell ref="CM85:CQ85"/>
    <mergeCell ref="CR85:CV85"/>
    <mergeCell ref="CW85:DA85"/>
    <mergeCell ref="DB85:DF85"/>
    <mergeCell ref="DV84:DZ84"/>
    <mergeCell ref="B85:P85"/>
    <mergeCell ref="Q85:U85"/>
    <mergeCell ref="V85:Z85"/>
    <mergeCell ref="AA85:AE85"/>
    <mergeCell ref="AF85:AJ85"/>
    <mergeCell ref="AK85:AO85"/>
    <mergeCell ref="AP85:AT85"/>
    <mergeCell ref="AU85:AY85"/>
    <mergeCell ref="AZ85:BD85"/>
    <mergeCell ref="CR84:CV84"/>
    <mergeCell ref="CW84:DA84"/>
    <mergeCell ref="DB84:DF84"/>
    <mergeCell ref="DG84:DK84"/>
    <mergeCell ref="DL84:DP84"/>
    <mergeCell ref="DQ84:DU84"/>
    <mergeCell ref="AP84:AT84"/>
    <mergeCell ref="AU84:AY84"/>
    <mergeCell ref="AZ84:BD84"/>
    <mergeCell ref="BS84:CG84"/>
    <mergeCell ref="CH84:CL84"/>
    <mergeCell ref="CM84:CQ84"/>
    <mergeCell ref="DG83:DK83"/>
    <mergeCell ref="DL83:DP83"/>
    <mergeCell ref="DQ83:DU83"/>
    <mergeCell ref="DV83:DZ83"/>
    <mergeCell ref="B84:P84"/>
    <mergeCell ref="Q84:U84"/>
    <mergeCell ref="V84:Z84"/>
    <mergeCell ref="AA84:AE84"/>
    <mergeCell ref="AF84:AJ84"/>
    <mergeCell ref="AK84:AO84"/>
    <mergeCell ref="BS83:CG83"/>
    <mergeCell ref="CH83:CL83"/>
    <mergeCell ref="CM83:CQ83"/>
    <mergeCell ref="CR83:CV83"/>
    <mergeCell ref="CW83:DA83"/>
    <mergeCell ref="DB83:DF83"/>
    <mergeCell ref="DV82:DZ82"/>
    <mergeCell ref="B83:P83"/>
    <mergeCell ref="Q83:U83"/>
    <mergeCell ref="V83:Z83"/>
    <mergeCell ref="AA83:AE83"/>
    <mergeCell ref="AF83:AJ83"/>
    <mergeCell ref="AK83:AO83"/>
    <mergeCell ref="AP83:AT83"/>
    <mergeCell ref="AU83:AY83"/>
    <mergeCell ref="AZ83:BD83"/>
    <mergeCell ref="CR82:CV82"/>
    <mergeCell ref="CW82:DA82"/>
    <mergeCell ref="DB82:DF82"/>
    <mergeCell ref="DG82:DK82"/>
    <mergeCell ref="DL82:DP82"/>
    <mergeCell ref="DQ82:DU82"/>
    <mergeCell ref="AP82:AT82"/>
    <mergeCell ref="AU82:AY82"/>
    <mergeCell ref="AZ82:BD82"/>
    <mergeCell ref="BS82:CG82"/>
    <mergeCell ref="CH82:CL82"/>
    <mergeCell ref="CM82:CQ82"/>
    <mergeCell ref="DG81:DK81"/>
    <mergeCell ref="DL81:DP81"/>
    <mergeCell ref="DQ81:DU81"/>
    <mergeCell ref="DV81:DZ81"/>
    <mergeCell ref="B82:P82"/>
    <mergeCell ref="Q82:U82"/>
    <mergeCell ref="V82:Z82"/>
    <mergeCell ref="AA82:AE82"/>
    <mergeCell ref="AF82:AJ82"/>
    <mergeCell ref="AK82:AO82"/>
    <mergeCell ref="BS81:CG81"/>
    <mergeCell ref="CH81:CL81"/>
    <mergeCell ref="CM81:CQ81"/>
    <mergeCell ref="CR81:CV81"/>
    <mergeCell ref="CW81:DA81"/>
    <mergeCell ref="DB81:DF81"/>
    <mergeCell ref="DV80:DZ80"/>
    <mergeCell ref="B81:P81"/>
    <mergeCell ref="Q81:U81"/>
    <mergeCell ref="V81:Z81"/>
    <mergeCell ref="AA81:AE81"/>
    <mergeCell ref="AF81:AJ81"/>
    <mergeCell ref="AK81:AO81"/>
    <mergeCell ref="AP81:AT81"/>
    <mergeCell ref="AU81:AY81"/>
    <mergeCell ref="AZ81:BD81"/>
    <mergeCell ref="CR80:CV80"/>
    <mergeCell ref="CW80:DA80"/>
    <mergeCell ref="DB80:DF80"/>
    <mergeCell ref="DG80:DK80"/>
    <mergeCell ref="DL80:DP80"/>
    <mergeCell ref="DQ80:DU80"/>
    <mergeCell ref="AP80:AT80"/>
    <mergeCell ref="AU80:AY80"/>
    <mergeCell ref="AZ80:BD80"/>
    <mergeCell ref="BS80:CG80"/>
    <mergeCell ref="CH80:CL80"/>
    <mergeCell ref="CM80:CQ80"/>
    <mergeCell ref="DG79:DK79"/>
    <mergeCell ref="DL79:DP79"/>
    <mergeCell ref="DQ79:DU79"/>
    <mergeCell ref="DV79:DZ79"/>
    <mergeCell ref="B80:P80"/>
    <mergeCell ref="Q80:U80"/>
    <mergeCell ref="V80:Z80"/>
    <mergeCell ref="AA80:AE80"/>
    <mergeCell ref="AF80:AJ80"/>
    <mergeCell ref="AK80:AO80"/>
    <mergeCell ref="BS79:CG79"/>
    <mergeCell ref="CH79:CL79"/>
    <mergeCell ref="CM79:CQ79"/>
    <mergeCell ref="CR79:CV79"/>
    <mergeCell ref="CW79:DA79"/>
    <mergeCell ref="DB79:DF79"/>
    <mergeCell ref="DV78:DZ78"/>
    <mergeCell ref="B79:P79"/>
    <mergeCell ref="Q79:U79"/>
    <mergeCell ref="V79:Z79"/>
    <mergeCell ref="AA79:AE79"/>
    <mergeCell ref="AF79:AJ79"/>
    <mergeCell ref="AK79:AO79"/>
    <mergeCell ref="AP79:AT79"/>
    <mergeCell ref="AU79:AY79"/>
    <mergeCell ref="AZ79:BD79"/>
    <mergeCell ref="CR78:CV78"/>
    <mergeCell ref="CW78:DA78"/>
    <mergeCell ref="DB78:DF78"/>
    <mergeCell ref="DG78:DK78"/>
    <mergeCell ref="DL78:DP78"/>
    <mergeCell ref="DQ78:DU78"/>
    <mergeCell ref="AP78:AT78"/>
    <mergeCell ref="AU78:AY78"/>
    <mergeCell ref="AZ78:BD78"/>
    <mergeCell ref="BS78:CG78"/>
    <mergeCell ref="CH78:CL78"/>
    <mergeCell ref="CM78:CQ78"/>
    <mergeCell ref="DG77:DK77"/>
    <mergeCell ref="DL77:DP77"/>
    <mergeCell ref="DQ77:DU77"/>
    <mergeCell ref="DV77:DZ77"/>
    <mergeCell ref="B78:P78"/>
    <mergeCell ref="Q78:U78"/>
    <mergeCell ref="V78:Z78"/>
    <mergeCell ref="AA78:AE78"/>
    <mergeCell ref="AF78:AJ78"/>
    <mergeCell ref="AK78:AO78"/>
    <mergeCell ref="BS77:CG77"/>
    <mergeCell ref="CH77:CL77"/>
    <mergeCell ref="CM77:CQ77"/>
    <mergeCell ref="CR77:CV77"/>
    <mergeCell ref="CW77:DA77"/>
    <mergeCell ref="DB77:DF77"/>
    <mergeCell ref="DV76:DZ76"/>
    <mergeCell ref="B77:P77"/>
    <mergeCell ref="Q77:U77"/>
    <mergeCell ref="V77:Z77"/>
    <mergeCell ref="AA77:AE77"/>
    <mergeCell ref="AF77:AJ77"/>
    <mergeCell ref="AK77:AO77"/>
    <mergeCell ref="AP77:AT77"/>
    <mergeCell ref="AU77:AY77"/>
    <mergeCell ref="AZ77:BD77"/>
    <mergeCell ref="CR76:CV76"/>
    <mergeCell ref="CW76:DA76"/>
    <mergeCell ref="DB76:DF76"/>
    <mergeCell ref="DG76:DK76"/>
    <mergeCell ref="DL76:DP76"/>
    <mergeCell ref="DQ76:DU76"/>
    <mergeCell ref="AP76:AT76"/>
    <mergeCell ref="AU76:AY76"/>
    <mergeCell ref="AZ76:BD76"/>
    <mergeCell ref="BS76:CG76"/>
    <mergeCell ref="CH76:CL76"/>
    <mergeCell ref="CM76:CQ76"/>
    <mergeCell ref="DG75:DK75"/>
    <mergeCell ref="DL75:DP75"/>
    <mergeCell ref="DQ75:DU75"/>
    <mergeCell ref="DV75:DZ75"/>
    <mergeCell ref="B76:P76"/>
    <mergeCell ref="Q76:U76"/>
    <mergeCell ref="V76:Z76"/>
    <mergeCell ref="AA76:AE76"/>
    <mergeCell ref="AF76:AJ76"/>
    <mergeCell ref="AK76:AO76"/>
    <mergeCell ref="BS75:CG75"/>
    <mergeCell ref="CH75:CL75"/>
    <mergeCell ref="CM75:CQ75"/>
    <mergeCell ref="CR75:CV75"/>
    <mergeCell ref="CW75:DA75"/>
    <mergeCell ref="DB75:DF75"/>
    <mergeCell ref="DV74:DZ74"/>
    <mergeCell ref="B75:P75"/>
    <mergeCell ref="Q75:U75"/>
    <mergeCell ref="V75:Z75"/>
    <mergeCell ref="AA75:AE75"/>
    <mergeCell ref="AF75:AJ75"/>
    <mergeCell ref="AK75:AO75"/>
    <mergeCell ref="AP75:AT75"/>
    <mergeCell ref="AU75:AY75"/>
    <mergeCell ref="AZ75:BD75"/>
    <mergeCell ref="CR74:CV74"/>
    <mergeCell ref="CW74:DA74"/>
    <mergeCell ref="DB74:DF74"/>
    <mergeCell ref="DG74:DK74"/>
    <mergeCell ref="DL74:DP74"/>
    <mergeCell ref="DQ74:DU74"/>
    <mergeCell ref="AP74:AT74"/>
    <mergeCell ref="AU74:AY74"/>
    <mergeCell ref="AZ74:BD74"/>
    <mergeCell ref="BS74:CG74"/>
    <mergeCell ref="CH74:CL74"/>
    <mergeCell ref="CM74:CQ74"/>
    <mergeCell ref="DG73:DK73"/>
    <mergeCell ref="DL73:DP73"/>
    <mergeCell ref="DQ73:DU73"/>
    <mergeCell ref="DV73:DZ73"/>
    <mergeCell ref="B74:P74"/>
    <mergeCell ref="Q74:U74"/>
    <mergeCell ref="V74:Z74"/>
    <mergeCell ref="AA74:AE74"/>
    <mergeCell ref="AF74:AJ74"/>
    <mergeCell ref="AK74:AO74"/>
    <mergeCell ref="BS73:CG73"/>
    <mergeCell ref="CH73:CL73"/>
    <mergeCell ref="CM73:CQ73"/>
    <mergeCell ref="CR73:CV73"/>
    <mergeCell ref="CW73:DA73"/>
    <mergeCell ref="DB73:DF73"/>
    <mergeCell ref="DV72:DZ72"/>
    <mergeCell ref="B73:P73"/>
    <mergeCell ref="Q73:U73"/>
    <mergeCell ref="V73:Z73"/>
    <mergeCell ref="AA73:AE73"/>
    <mergeCell ref="AF73:AJ73"/>
    <mergeCell ref="AK73:AO73"/>
    <mergeCell ref="AP73:AT73"/>
    <mergeCell ref="AU73:AY73"/>
    <mergeCell ref="AZ73:BD73"/>
    <mergeCell ref="CR72:CV72"/>
    <mergeCell ref="CW72:DA72"/>
    <mergeCell ref="DB72:DF72"/>
    <mergeCell ref="DG72:DK72"/>
    <mergeCell ref="DL72:DP72"/>
    <mergeCell ref="DQ72:DU72"/>
    <mergeCell ref="AP72:AT72"/>
    <mergeCell ref="AU72:AY72"/>
    <mergeCell ref="AZ72:BD72"/>
    <mergeCell ref="BS72:CG72"/>
    <mergeCell ref="CH72:CL72"/>
    <mergeCell ref="CM72:CQ72"/>
    <mergeCell ref="DG71:DK71"/>
    <mergeCell ref="DL71:DP71"/>
    <mergeCell ref="DQ71:DU71"/>
    <mergeCell ref="DV71:DZ71"/>
    <mergeCell ref="B72:P72"/>
    <mergeCell ref="Q72:U72"/>
    <mergeCell ref="V72:Z72"/>
    <mergeCell ref="AA72:AE72"/>
    <mergeCell ref="AF72:AJ72"/>
    <mergeCell ref="AK72:AO72"/>
    <mergeCell ref="BS71:CG71"/>
    <mergeCell ref="CH71:CL71"/>
    <mergeCell ref="CM71:CQ71"/>
    <mergeCell ref="CR71:CV71"/>
    <mergeCell ref="CW71:DA71"/>
    <mergeCell ref="DB71:DF71"/>
    <mergeCell ref="CW68:DA68"/>
    <mergeCell ref="DB68:DF68"/>
    <mergeCell ref="DG68:DK68"/>
    <mergeCell ref="DL68:DP68"/>
    <mergeCell ref="DQ68:DU68"/>
    <mergeCell ref="DV70:DZ70"/>
    <mergeCell ref="B71:P71"/>
    <mergeCell ref="Q71:U71"/>
    <mergeCell ref="V71:Z71"/>
    <mergeCell ref="AA71:AE71"/>
    <mergeCell ref="AF71:AJ71"/>
    <mergeCell ref="AK71:AO71"/>
    <mergeCell ref="AP71:AT71"/>
    <mergeCell ref="AU71:AY71"/>
    <mergeCell ref="AZ71:BD71"/>
    <mergeCell ref="CR70:CV70"/>
    <mergeCell ref="CW70:DA70"/>
    <mergeCell ref="DB70:DF70"/>
    <mergeCell ref="DG70:DK70"/>
    <mergeCell ref="DL70:DP70"/>
    <mergeCell ref="DQ70:DU70"/>
    <mergeCell ref="AP70:AT70"/>
    <mergeCell ref="AU70:AY70"/>
    <mergeCell ref="AZ70:BD70"/>
    <mergeCell ref="BS70:CG70"/>
    <mergeCell ref="CH70:CL70"/>
    <mergeCell ref="CM70:CQ70"/>
    <mergeCell ref="CW67:DA67"/>
    <mergeCell ref="DB67:DF67"/>
    <mergeCell ref="DG67:DK67"/>
    <mergeCell ref="DL67:DP67"/>
    <mergeCell ref="DQ67:DU67"/>
    <mergeCell ref="DG69:DK69"/>
    <mergeCell ref="DL69:DP69"/>
    <mergeCell ref="DQ69:DU69"/>
    <mergeCell ref="DV69:DZ69"/>
    <mergeCell ref="B70:P70"/>
    <mergeCell ref="Q70:U70"/>
    <mergeCell ref="V70:Z70"/>
    <mergeCell ref="AA70:AE70"/>
    <mergeCell ref="AF70:AJ70"/>
    <mergeCell ref="AK70:AO70"/>
    <mergeCell ref="BS69:CG69"/>
    <mergeCell ref="CH69:CL69"/>
    <mergeCell ref="CM69:CQ69"/>
    <mergeCell ref="CR69:CV69"/>
    <mergeCell ref="CW69:DA69"/>
    <mergeCell ref="DB69:DF69"/>
    <mergeCell ref="DV68:DZ68"/>
    <mergeCell ref="B69:P69"/>
    <mergeCell ref="Q69:U69"/>
    <mergeCell ref="V69:Z69"/>
    <mergeCell ref="AA69:AE69"/>
    <mergeCell ref="AF69:AJ69"/>
    <mergeCell ref="AK69:AO69"/>
    <mergeCell ref="AP69:AT69"/>
    <mergeCell ref="AU69:AY69"/>
    <mergeCell ref="AZ69:BD69"/>
    <mergeCell ref="CR68:CV68"/>
    <mergeCell ref="CR66:CV66"/>
    <mergeCell ref="BS67:CG67"/>
    <mergeCell ref="CH67:CL67"/>
    <mergeCell ref="CM67:CQ67"/>
    <mergeCell ref="CR67:CV67"/>
    <mergeCell ref="AP68:AT68"/>
    <mergeCell ref="AU68:AY68"/>
    <mergeCell ref="AZ68:BD68"/>
    <mergeCell ref="BS68:CG68"/>
    <mergeCell ref="CH68:CL68"/>
    <mergeCell ref="CM68:CQ68"/>
    <mergeCell ref="B68:P68"/>
    <mergeCell ref="Q68:U68"/>
    <mergeCell ref="V68:Z68"/>
    <mergeCell ref="AA68:AE68"/>
    <mergeCell ref="AF68:AJ68"/>
    <mergeCell ref="AK68:AO68"/>
    <mergeCell ref="DL65:DP65"/>
    <mergeCell ref="DQ65:DU65"/>
    <mergeCell ref="DV65:DZ65"/>
    <mergeCell ref="A66:P67"/>
    <mergeCell ref="Q66:U67"/>
    <mergeCell ref="V66:Z67"/>
    <mergeCell ref="AA66:AE67"/>
    <mergeCell ref="AF66:AJ67"/>
    <mergeCell ref="AK66:AO67"/>
    <mergeCell ref="AP66:AT67"/>
    <mergeCell ref="DL64:DP64"/>
    <mergeCell ref="DQ64:DU64"/>
    <mergeCell ref="DV64:DZ64"/>
    <mergeCell ref="BS65:CG65"/>
    <mergeCell ref="CH65:CL65"/>
    <mergeCell ref="CM65:CQ65"/>
    <mergeCell ref="CR65:CV65"/>
    <mergeCell ref="CW65:DA65"/>
    <mergeCell ref="DB65:DF65"/>
    <mergeCell ref="DG65:DK65"/>
    <mergeCell ref="DV67:DZ67"/>
    <mergeCell ref="CW66:DA66"/>
    <mergeCell ref="DB66:DF66"/>
    <mergeCell ref="DG66:DK66"/>
    <mergeCell ref="DL66:DP66"/>
    <mergeCell ref="DQ66:DU66"/>
    <mergeCell ref="DV66:DZ66"/>
    <mergeCell ref="AU66:AY67"/>
    <mergeCell ref="AZ66:BD67"/>
    <mergeCell ref="BS66:CG66"/>
    <mergeCell ref="CH66:CL66"/>
    <mergeCell ref="CM66:CQ66"/>
    <mergeCell ref="BS64:CG64"/>
    <mergeCell ref="CH64:CL64"/>
    <mergeCell ref="CM64:CQ64"/>
    <mergeCell ref="CR64:CV64"/>
    <mergeCell ref="CW64:DA64"/>
    <mergeCell ref="DB64:DF64"/>
    <mergeCell ref="DG64:DK64"/>
    <mergeCell ref="CH63:CL63"/>
    <mergeCell ref="CM63:CQ63"/>
    <mergeCell ref="CR63:CV63"/>
    <mergeCell ref="CW63:DA63"/>
    <mergeCell ref="DB63:DF63"/>
    <mergeCell ref="DG63:DK63"/>
    <mergeCell ref="AP63:AT63"/>
    <mergeCell ref="AU63:AY63"/>
    <mergeCell ref="AZ63:BD63"/>
    <mergeCell ref="BE63:BI63"/>
    <mergeCell ref="BJ63:BN63"/>
    <mergeCell ref="BS63:CG63"/>
    <mergeCell ref="DG62:DK62"/>
    <mergeCell ref="DL62:DP62"/>
    <mergeCell ref="DQ62:DU62"/>
    <mergeCell ref="DV62:DZ62"/>
    <mergeCell ref="B63:P63"/>
    <mergeCell ref="Q63:U63"/>
    <mergeCell ref="V63:Z63"/>
    <mergeCell ref="AA63:AE63"/>
    <mergeCell ref="AF63:AJ63"/>
    <mergeCell ref="AK63:AO63"/>
    <mergeCell ref="BS62:CG62"/>
    <mergeCell ref="CH62:CL62"/>
    <mergeCell ref="CM62:CQ62"/>
    <mergeCell ref="CR62:CV62"/>
    <mergeCell ref="CW62:DA62"/>
    <mergeCell ref="DB62:DF62"/>
    <mergeCell ref="AK62:AO62"/>
    <mergeCell ref="AP62:AT62"/>
    <mergeCell ref="AU62:AY62"/>
    <mergeCell ref="AZ62:BD62"/>
    <mergeCell ref="BE62:BI62"/>
    <mergeCell ref="BJ62:BN62"/>
    <mergeCell ref="DL63:DP63"/>
    <mergeCell ref="DQ63:DU63"/>
    <mergeCell ref="DV63:DZ63"/>
    <mergeCell ref="DB61:DF61"/>
    <mergeCell ref="DG61:DK61"/>
    <mergeCell ref="DL61:DP61"/>
    <mergeCell ref="DQ61:DU61"/>
    <mergeCell ref="DV61:DZ61"/>
    <mergeCell ref="B62:P62"/>
    <mergeCell ref="Q62:U62"/>
    <mergeCell ref="V62:Z62"/>
    <mergeCell ref="AA62:AE62"/>
    <mergeCell ref="AF62:AJ62"/>
    <mergeCell ref="BE61:BI61"/>
    <mergeCell ref="BS61:CG61"/>
    <mergeCell ref="CH61:CL61"/>
    <mergeCell ref="CM61:CQ61"/>
    <mergeCell ref="CR61:CV61"/>
    <mergeCell ref="CW61:DA61"/>
    <mergeCell ref="DV60:DZ60"/>
    <mergeCell ref="B61:P61"/>
    <mergeCell ref="Q61:U61"/>
    <mergeCell ref="V61:Z61"/>
    <mergeCell ref="AA61:AE61"/>
    <mergeCell ref="AF61:AJ61"/>
    <mergeCell ref="AK61:AO61"/>
    <mergeCell ref="AP61:AT61"/>
    <mergeCell ref="AU61:AY61"/>
    <mergeCell ref="AZ61:BD61"/>
    <mergeCell ref="CR60:CV60"/>
    <mergeCell ref="CW60:DA60"/>
    <mergeCell ref="DB60:DF60"/>
    <mergeCell ref="DG60:DK60"/>
    <mergeCell ref="DL60:DP60"/>
    <mergeCell ref="DQ60:DU60"/>
    <mergeCell ref="AU60:AY60"/>
    <mergeCell ref="AZ60:BD60"/>
    <mergeCell ref="BE60:BI60"/>
    <mergeCell ref="BS60:CG60"/>
    <mergeCell ref="CH60:CL60"/>
    <mergeCell ref="CM60:CQ60"/>
    <mergeCell ref="DL59:DP59"/>
    <mergeCell ref="DQ59:DU59"/>
    <mergeCell ref="DV59:DZ59"/>
    <mergeCell ref="B60:P60"/>
    <mergeCell ref="Q60:U60"/>
    <mergeCell ref="V60:Z60"/>
    <mergeCell ref="AA60:AE60"/>
    <mergeCell ref="AF60:AJ60"/>
    <mergeCell ref="AK60:AO60"/>
    <mergeCell ref="AP60:AT60"/>
    <mergeCell ref="CH59:CL59"/>
    <mergeCell ref="CM59:CQ59"/>
    <mergeCell ref="CR59:CV59"/>
    <mergeCell ref="CW59:DA59"/>
    <mergeCell ref="DB59:DF59"/>
    <mergeCell ref="DG59:DK59"/>
    <mergeCell ref="AK59:AO59"/>
    <mergeCell ref="AP59:AT59"/>
    <mergeCell ref="AU59:AY59"/>
    <mergeCell ref="AZ59:BD59"/>
    <mergeCell ref="BE59:BI59"/>
    <mergeCell ref="BS59:CG59"/>
    <mergeCell ref="DB58:DF58"/>
    <mergeCell ref="DG58:DK58"/>
    <mergeCell ref="DL58:DP58"/>
    <mergeCell ref="DQ58:DU58"/>
    <mergeCell ref="DV58:DZ58"/>
    <mergeCell ref="B59:P59"/>
    <mergeCell ref="Q59:U59"/>
    <mergeCell ref="V59:Z59"/>
    <mergeCell ref="AA59:AE59"/>
    <mergeCell ref="AF59:AJ59"/>
    <mergeCell ref="BE58:BI58"/>
    <mergeCell ref="BS58:CG58"/>
    <mergeCell ref="CH58:CL58"/>
    <mergeCell ref="CM58:CQ58"/>
    <mergeCell ref="CR58:CV58"/>
    <mergeCell ref="CW58:DA58"/>
    <mergeCell ref="DV57:DZ57"/>
    <mergeCell ref="B58:P58"/>
    <mergeCell ref="Q58:U58"/>
    <mergeCell ref="V58:Z58"/>
    <mergeCell ref="AA58:AE58"/>
    <mergeCell ref="AF58:AJ58"/>
    <mergeCell ref="AK58:AO58"/>
    <mergeCell ref="AP58:AT58"/>
    <mergeCell ref="AU58:AY58"/>
    <mergeCell ref="AZ58:BD58"/>
    <mergeCell ref="CR57:CV57"/>
    <mergeCell ref="CW57:DA57"/>
    <mergeCell ref="DB57:DF57"/>
    <mergeCell ref="DG57:DK57"/>
    <mergeCell ref="DL57:DP57"/>
    <mergeCell ref="DQ57:DU57"/>
    <mergeCell ref="AU57:AY57"/>
    <mergeCell ref="AZ57:BD57"/>
    <mergeCell ref="BE57:BI57"/>
    <mergeCell ref="BS57:CG57"/>
    <mergeCell ref="CH57:CL57"/>
    <mergeCell ref="CM57:CQ57"/>
    <mergeCell ref="DL56:DP56"/>
    <mergeCell ref="DQ56:DU56"/>
    <mergeCell ref="DV56:DZ56"/>
    <mergeCell ref="B57:P57"/>
    <mergeCell ref="Q57:U57"/>
    <mergeCell ref="V57:Z57"/>
    <mergeCell ref="AA57:AE57"/>
    <mergeCell ref="AF57:AJ57"/>
    <mergeCell ref="AK57:AO57"/>
    <mergeCell ref="AP57:AT57"/>
    <mergeCell ref="CH56:CL56"/>
    <mergeCell ref="CM56:CQ56"/>
    <mergeCell ref="CR56:CV56"/>
    <mergeCell ref="CW56:DA56"/>
    <mergeCell ref="DB56:DF56"/>
    <mergeCell ref="DG56:DK56"/>
    <mergeCell ref="AK56:AO56"/>
    <mergeCell ref="AP56:AT56"/>
    <mergeCell ref="AU56:AY56"/>
    <mergeCell ref="AZ56:BD56"/>
    <mergeCell ref="BE56:BI56"/>
    <mergeCell ref="BS56:CG56"/>
    <mergeCell ref="DB55:DF55"/>
    <mergeCell ref="DG55:DK55"/>
    <mergeCell ref="DL55:DP55"/>
    <mergeCell ref="DQ55:DU55"/>
    <mergeCell ref="DV55:DZ55"/>
    <mergeCell ref="B56:P56"/>
    <mergeCell ref="Q56:U56"/>
    <mergeCell ref="V56:Z56"/>
    <mergeCell ref="AA56:AE56"/>
    <mergeCell ref="AF56:AJ56"/>
    <mergeCell ref="BE55:BI55"/>
    <mergeCell ref="BS55:CG55"/>
    <mergeCell ref="CH55:CL55"/>
    <mergeCell ref="CM55:CQ55"/>
    <mergeCell ref="CR55:CV55"/>
    <mergeCell ref="CW55:DA55"/>
    <mergeCell ref="DV54:DZ54"/>
    <mergeCell ref="B55:P55"/>
    <mergeCell ref="Q55:U55"/>
    <mergeCell ref="V55:Z55"/>
    <mergeCell ref="AA55:AE55"/>
    <mergeCell ref="AF55:AJ55"/>
    <mergeCell ref="AK55:AO55"/>
    <mergeCell ref="AP55:AT55"/>
    <mergeCell ref="AU55:AY55"/>
    <mergeCell ref="AZ55:BD55"/>
    <mergeCell ref="CR54:CV54"/>
    <mergeCell ref="CW54:DA54"/>
    <mergeCell ref="DB54:DF54"/>
    <mergeCell ref="DG54:DK54"/>
    <mergeCell ref="DL54:DP54"/>
    <mergeCell ref="DQ54:DU54"/>
    <mergeCell ref="AU54:AY54"/>
    <mergeCell ref="AZ54:BD54"/>
    <mergeCell ref="BE54:BI54"/>
    <mergeCell ref="BS54:CG54"/>
    <mergeCell ref="CH54:CL54"/>
    <mergeCell ref="CM54:CQ54"/>
    <mergeCell ref="DL53:DP53"/>
    <mergeCell ref="DQ53:DU53"/>
    <mergeCell ref="DV53:DZ53"/>
    <mergeCell ref="B54:P54"/>
    <mergeCell ref="Q54:U54"/>
    <mergeCell ref="V54:Z54"/>
    <mergeCell ref="AA54:AE54"/>
    <mergeCell ref="AF54:AJ54"/>
    <mergeCell ref="AK54:AO54"/>
    <mergeCell ref="AP54:AT54"/>
    <mergeCell ref="CH53:CL53"/>
    <mergeCell ref="CM53:CQ53"/>
    <mergeCell ref="CR53:CV53"/>
    <mergeCell ref="CW53:DA53"/>
    <mergeCell ref="DB53:DF53"/>
    <mergeCell ref="DG53:DK53"/>
    <mergeCell ref="AK53:AO53"/>
    <mergeCell ref="AP53:AT53"/>
    <mergeCell ref="AU53:AY53"/>
    <mergeCell ref="AZ53:BD53"/>
    <mergeCell ref="BE53:BI53"/>
    <mergeCell ref="BS53:CG53"/>
    <mergeCell ref="DB52:DF52"/>
    <mergeCell ref="DG52:DK52"/>
    <mergeCell ref="DL52:DP52"/>
    <mergeCell ref="DQ52:DU52"/>
    <mergeCell ref="DV52:DZ52"/>
    <mergeCell ref="B53:P53"/>
    <mergeCell ref="Q53:U53"/>
    <mergeCell ref="V53:Z53"/>
    <mergeCell ref="AA53:AE53"/>
    <mergeCell ref="AF53:AJ53"/>
    <mergeCell ref="BE52:BI52"/>
    <mergeCell ref="BS52:CG52"/>
    <mergeCell ref="CH52:CL52"/>
    <mergeCell ref="CM52:CQ52"/>
    <mergeCell ref="CR52:CV52"/>
    <mergeCell ref="CW52:DA52"/>
    <mergeCell ref="DV51:DZ51"/>
    <mergeCell ref="B52:P52"/>
    <mergeCell ref="Q52:U52"/>
    <mergeCell ref="V52:Z52"/>
    <mergeCell ref="AA52:AE52"/>
    <mergeCell ref="AF52:AJ52"/>
    <mergeCell ref="AK52:AO52"/>
    <mergeCell ref="AP52:AT52"/>
    <mergeCell ref="AU52:AY52"/>
    <mergeCell ref="AZ52:BD52"/>
    <mergeCell ref="CR51:CV51"/>
    <mergeCell ref="CW51:DA51"/>
    <mergeCell ref="DB51:DF51"/>
    <mergeCell ref="DG51:DK51"/>
    <mergeCell ref="DL51:DP51"/>
    <mergeCell ref="DQ51:DU51"/>
    <mergeCell ref="AU51:AY51"/>
    <mergeCell ref="AZ51:BD51"/>
    <mergeCell ref="BE51:BI51"/>
    <mergeCell ref="BS51:CG51"/>
    <mergeCell ref="CH51:CL51"/>
    <mergeCell ref="CM51:CQ51"/>
    <mergeCell ref="DL50:DP50"/>
    <mergeCell ref="DQ50:DU50"/>
    <mergeCell ref="DV50:DZ50"/>
    <mergeCell ref="B51:P51"/>
    <mergeCell ref="Q51:U51"/>
    <mergeCell ref="V51:Z51"/>
    <mergeCell ref="AA51:AE51"/>
    <mergeCell ref="AF51:AJ51"/>
    <mergeCell ref="AK51:AO51"/>
    <mergeCell ref="AP51:AT51"/>
    <mergeCell ref="CH50:CL50"/>
    <mergeCell ref="CM50:CQ50"/>
    <mergeCell ref="CR50:CV50"/>
    <mergeCell ref="CW50:DA50"/>
    <mergeCell ref="DB50:DF50"/>
    <mergeCell ref="DG50:DK50"/>
    <mergeCell ref="AK50:AO50"/>
    <mergeCell ref="AP50:AT50"/>
    <mergeCell ref="AU50:AY50"/>
    <mergeCell ref="AZ50:BD50"/>
    <mergeCell ref="BE50:BI50"/>
    <mergeCell ref="BS50:CG50"/>
    <mergeCell ref="DB49:DF49"/>
    <mergeCell ref="DG49:DK49"/>
    <mergeCell ref="DL49:DP49"/>
    <mergeCell ref="DQ49:DU49"/>
    <mergeCell ref="DV49:DZ49"/>
    <mergeCell ref="B50:P50"/>
    <mergeCell ref="Q50:U50"/>
    <mergeCell ref="V50:Z50"/>
    <mergeCell ref="AA50:AE50"/>
    <mergeCell ref="AF50:AJ50"/>
    <mergeCell ref="BE49:BI49"/>
    <mergeCell ref="BS49:CG49"/>
    <mergeCell ref="CH49:CL49"/>
    <mergeCell ref="CM49:CQ49"/>
    <mergeCell ref="CR49:CV49"/>
    <mergeCell ref="CW49:DA49"/>
    <mergeCell ref="DV48:DZ48"/>
    <mergeCell ref="B49:P49"/>
    <mergeCell ref="Q49:U49"/>
    <mergeCell ref="V49:Z49"/>
    <mergeCell ref="AA49:AE49"/>
    <mergeCell ref="AF49:AJ49"/>
    <mergeCell ref="AK49:AO49"/>
    <mergeCell ref="AP49:AT49"/>
    <mergeCell ref="AU49:AY49"/>
    <mergeCell ref="AZ49:BD49"/>
    <mergeCell ref="CR48:CV48"/>
    <mergeCell ref="CW48:DA48"/>
    <mergeCell ref="DB48:DF48"/>
    <mergeCell ref="DG48:DK48"/>
    <mergeCell ref="DL48:DP48"/>
    <mergeCell ref="DQ48:DU48"/>
    <mergeCell ref="AU48:AY48"/>
    <mergeCell ref="AZ48:BD48"/>
    <mergeCell ref="BE48:BI48"/>
    <mergeCell ref="BS48:CG48"/>
    <mergeCell ref="CH48:CL48"/>
    <mergeCell ref="CM48:CQ48"/>
    <mergeCell ref="DL47:DP47"/>
    <mergeCell ref="DQ47:DU47"/>
    <mergeCell ref="DV47:DZ47"/>
    <mergeCell ref="B48:P48"/>
    <mergeCell ref="Q48:U48"/>
    <mergeCell ref="V48:Z48"/>
    <mergeCell ref="AA48:AE48"/>
    <mergeCell ref="AF48:AJ48"/>
    <mergeCell ref="AK48:AO48"/>
    <mergeCell ref="AP48:AT48"/>
    <mergeCell ref="CH47:CL47"/>
    <mergeCell ref="CM47:CQ47"/>
    <mergeCell ref="CR47:CV47"/>
    <mergeCell ref="CW47:DA47"/>
    <mergeCell ref="DB47:DF47"/>
    <mergeCell ref="DG47:DK47"/>
    <mergeCell ref="AK47:AO47"/>
    <mergeCell ref="AP47:AT47"/>
    <mergeCell ref="AU47:AY47"/>
    <mergeCell ref="AZ47:BD47"/>
    <mergeCell ref="BE47:BI47"/>
    <mergeCell ref="BS47:CG47"/>
    <mergeCell ref="DB46:DF46"/>
    <mergeCell ref="DG46:DK46"/>
    <mergeCell ref="DL46:DP46"/>
    <mergeCell ref="DQ46:DU46"/>
    <mergeCell ref="DV46:DZ46"/>
    <mergeCell ref="B47:P47"/>
    <mergeCell ref="Q47:U47"/>
    <mergeCell ref="V47:Z47"/>
    <mergeCell ref="AA47:AE47"/>
    <mergeCell ref="AF47:AJ47"/>
    <mergeCell ref="BE46:BI46"/>
    <mergeCell ref="BS46:CG46"/>
    <mergeCell ref="CH46:CL46"/>
    <mergeCell ref="CM46:CQ46"/>
    <mergeCell ref="CR46:CV46"/>
    <mergeCell ref="CW46:DA46"/>
    <mergeCell ref="DV45:DZ45"/>
    <mergeCell ref="B46:P46"/>
    <mergeCell ref="Q46:U46"/>
    <mergeCell ref="V46:Z46"/>
    <mergeCell ref="AA46:AE46"/>
    <mergeCell ref="AF46:AJ46"/>
    <mergeCell ref="AK46:AO46"/>
    <mergeCell ref="AP46:AT46"/>
    <mergeCell ref="AU46:AY46"/>
    <mergeCell ref="AZ46:BD46"/>
    <mergeCell ref="CR45:CV45"/>
    <mergeCell ref="CW45:DA45"/>
    <mergeCell ref="DB45:DF45"/>
    <mergeCell ref="DG45:DK45"/>
    <mergeCell ref="DL45:DP45"/>
    <mergeCell ref="DQ45:DU45"/>
    <mergeCell ref="AU45:AY45"/>
    <mergeCell ref="AZ45:BD45"/>
    <mergeCell ref="BE45:BI45"/>
    <mergeCell ref="BS45:CG45"/>
    <mergeCell ref="CH45:CL45"/>
    <mergeCell ref="CM45:CQ45"/>
    <mergeCell ref="DL44:DP44"/>
    <mergeCell ref="DQ44:DU44"/>
    <mergeCell ref="DV44:DZ44"/>
    <mergeCell ref="B45:P45"/>
    <mergeCell ref="Q45:U45"/>
    <mergeCell ref="V45:Z45"/>
    <mergeCell ref="AA45:AE45"/>
    <mergeCell ref="AF45:AJ45"/>
    <mergeCell ref="AK45:AO45"/>
    <mergeCell ref="AP45:AT45"/>
    <mergeCell ref="CH44:CL44"/>
    <mergeCell ref="CM44:CQ44"/>
    <mergeCell ref="CR44:CV44"/>
    <mergeCell ref="CW44:DA44"/>
    <mergeCell ref="DB44:DF44"/>
    <mergeCell ref="DG44:DK44"/>
    <mergeCell ref="AK44:AO44"/>
    <mergeCell ref="AP44:AT44"/>
    <mergeCell ref="AU44:AY44"/>
    <mergeCell ref="AZ44:BD44"/>
    <mergeCell ref="BE44:BI44"/>
    <mergeCell ref="BS44:CG44"/>
    <mergeCell ref="DB43:DF43"/>
    <mergeCell ref="DG43:DK43"/>
    <mergeCell ref="DL43:DP43"/>
    <mergeCell ref="DQ43:DU43"/>
    <mergeCell ref="DV43:DZ43"/>
    <mergeCell ref="B44:P44"/>
    <mergeCell ref="Q44:U44"/>
    <mergeCell ref="V44:Z44"/>
    <mergeCell ref="AA44:AE44"/>
    <mergeCell ref="AF44:AJ44"/>
    <mergeCell ref="BE43:BI43"/>
    <mergeCell ref="BS43:CG43"/>
    <mergeCell ref="CH43:CL43"/>
    <mergeCell ref="CM43:CQ43"/>
    <mergeCell ref="CR43:CV43"/>
    <mergeCell ref="CW43:DA43"/>
    <mergeCell ref="DV42:DZ42"/>
    <mergeCell ref="B43:P43"/>
    <mergeCell ref="Q43:U43"/>
    <mergeCell ref="V43:Z43"/>
    <mergeCell ref="AA43:AE43"/>
    <mergeCell ref="AF43:AJ43"/>
    <mergeCell ref="AK43:AO43"/>
    <mergeCell ref="AP43:AT43"/>
    <mergeCell ref="AU43:AY43"/>
    <mergeCell ref="AZ43:BD43"/>
    <mergeCell ref="CR42:CV42"/>
    <mergeCell ref="CW42:DA42"/>
    <mergeCell ref="DB42:DF42"/>
    <mergeCell ref="DG42:DK42"/>
    <mergeCell ref="DL42:DP42"/>
    <mergeCell ref="DQ42:DU42"/>
    <mergeCell ref="AU42:AY42"/>
    <mergeCell ref="AZ42:BD42"/>
    <mergeCell ref="BE42:BI42"/>
    <mergeCell ref="BS42:CG42"/>
    <mergeCell ref="CH42:CL42"/>
    <mergeCell ref="CM42:CQ42"/>
    <mergeCell ref="DL41:DP41"/>
    <mergeCell ref="DQ41:DU41"/>
    <mergeCell ref="DV41:DZ41"/>
    <mergeCell ref="B42:P42"/>
    <mergeCell ref="Q42:U42"/>
    <mergeCell ref="V42:Z42"/>
    <mergeCell ref="AA42:AE42"/>
    <mergeCell ref="AF42:AJ42"/>
    <mergeCell ref="AK42:AO42"/>
    <mergeCell ref="AP42:AT42"/>
    <mergeCell ref="CH41:CL41"/>
    <mergeCell ref="CM41:CQ41"/>
    <mergeCell ref="CR41:CV41"/>
    <mergeCell ref="CW41:DA41"/>
    <mergeCell ref="DB41:DF41"/>
    <mergeCell ref="DG41:DK41"/>
    <mergeCell ref="AK41:AO41"/>
    <mergeCell ref="AP41:AT41"/>
    <mergeCell ref="AU41:AY41"/>
    <mergeCell ref="AZ41:BD41"/>
    <mergeCell ref="BE41:BI41"/>
    <mergeCell ref="BS41:CG41"/>
    <mergeCell ref="DB40:DF40"/>
    <mergeCell ref="DG40:DK40"/>
    <mergeCell ref="DL40:DP40"/>
    <mergeCell ref="DQ40:DU40"/>
    <mergeCell ref="DV40:DZ40"/>
    <mergeCell ref="B41:P41"/>
    <mergeCell ref="Q41:U41"/>
    <mergeCell ref="V41:Z41"/>
    <mergeCell ref="AA41:AE41"/>
    <mergeCell ref="AF41:AJ41"/>
    <mergeCell ref="BE40:BI40"/>
    <mergeCell ref="BS40:CG40"/>
    <mergeCell ref="CH40:CL40"/>
    <mergeCell ref="CM40:CQ40"/>
    <mergeCell ref="CR40:CV40"/>
    <mergeCell ref="CW40:DA40"/>
    <mergeCell ref="DV39:DZ39"/>
    <mergeCell ref="B40:P40"/>
    <mergeCell ref="Q40:U40"/>
    <mergeCell ref="V40:Z40"/>
    <mergeCell ref="AA40:AE40"/>
    <mergeCell ref="AF40:AJ40"/>
    <mergeCell ref="AK40:AO40"/>
    <mergeCell ref="AP40:AT40"/>
    <mergeCell ref="AU40:AY40"/>
    <mergeCell ref="AZ40:BD40"/>
    <mergeCell ref="CR39:CV39"/>
    <mergeCell ref="CW39:DA39"/>
    <mergeCell ref="DB39:DF39"/>
    <mergeCell ref="DG39:DK39"/>
    <mergeCell ref="DL39:DP39"/>
    <mergeCell ref="DQ39:DU39"/>
    <mergeCell ref="AU39:AY39"/>
    <mergeCell ref="AZ39:BD39"/>
    <mergeCell ref="BE39:BI39"/>
    <mergeCell ref="BS39:CG39"/>
    <mergeCell ref="CH39:CL39"/>
    <mergeCell ref="CM39:CQ39"/>
    <mergeCell ref="DL38:DP38"/>
    <mergeCell ref="DQ38:DU38"/>
    <mergeCell ref="DV38:DZ38"/>
    <mergeCell ref="B39:P39"/>
    <mergeCell ref="Q39:U39"/>
    <mergeCell ref="V39:Z39"/>
    <mergeCell ref="AA39:AE39"/>
    <mergeCell ref="AF39:AJ39"/>
    <mergeCell ref="AK39:AO39"/>
    <mergeCell ref="AP39:AT39"/>
    <mergeCell ref="CH38:CL38"/>
    <mergeCell ref="CM38:CQ38"/>
    <mergeCell ref="CR38:CV38"/>
    <mergeCell ref="CW38:DA38"/>
    <mergeCell ref="DB38:DF38"/>
    <mergeCell ref="DG38:DK38"/>
    <mergeCell ref="AK38:AO38"/>
    <mergeCell ref="AP38:AT38"/>
    <mergeCell ref="AU38:AY38"/>
    <mergeCell ref="AZ38:BD38"/>
    <mergeCell ref="BE38:BI38"/>
    <mergeCell ref="BS38:CG38"/>
    <mergeCell ref="DB37:DF37"/>
    <mergeCell ref="DG37:DK37"/>
    <mergeCell ref="DL37:DP37"/>
    <mergeCell ref="DQ37:DU37"/>
    <mergeCell ref="DV37:DZ37"/>
    <mergeCell ref="B38:P38"/>
    <mergeCell ref="Q38:U38"/>
    <mergeCell ref="V38:Z38"/>
    <mergeCell ref="AA38:AE38"/>
    <mergeCell ref="AF38:AJ38"/>
    <mergeCell ref="BE37:BI37"/>
    <mergeCell ref="BS37:CG37"/>
    <mergeCell ref="CH37:CL37"/>
    <mergeCell ref="CM37:CQ37"/>
    <mergeCell ref="CR37:CV37"/>
    <mergeCell ref="CW37:DA37"/>
    <mergeCell ref="DV36:DZ36"/>
    <mergeCell ref="B37:P37"/>
    <mergeCell ref="Q37:U37"/>
    <mergeCell ref="V37:Z37"/>
    <mergeCell ref="AA37:AE37"/>
    <mergeCell ref="AF37:AJ37"/>
    <mergeCell ref="AK37:AO37"/>
    <mergeCell ref="AP37:AT37"/>
    <mergeCell ref="AU37:AY37"/>
    <mergeCell ref="AZ37:BD37"/>
    <mergeCell ref="CR36:CV36"/>
    <mergeCell ref="CW36:DA36"/>
    <mergeCell ref="DB36:DF36"/>
    <mergeCell ref="DG36:DK36"/>
    <mergeCell ref="DL36:DP36"/>
    <mergeCell ref="DQ36:DU36"/>
    <mergeCell ref="AU36:AY36"/>
    <mergeCell ref="AZ36:BD36"/>
    <mergeCell ref="BE36:BI36"/>
    <mergeCell ref="BS36:CG36"/>
    <mergeCell ref="CH36:CL36"/>
    <mergeCell ref="CM36:CQ36"/>
    <mergeCell ref="DL35:DP35"/>
    <mergeCell ref="DQ35:DU35"/>
    <mergeCell ref="DV35:DZ35"/>
    <mergeCell ref="B36:P36"/>
    <mergeCell ref="Q36:U36"/>
    <mergeCell ref="V36:Z36"/>
    <mergeCell ref="AA36:AE36"/>
    <mergeCell ref="AF36:AJ36"/>
    <mergeCell ref="AK36:AO36"/>
    <mergeCell ref="AP36:AT36"/>
    <mergeCell ref="CH35:CL35"/>
    <mergeCell ref="CM35:CQ35"/>
    <mergeCell ref="CR35:CV35"/>
    <mergeCell ref="CW35:DA35"/>
    <mergeCell ref="DB35:DF35"/>
    <mergeCell ref="DG35:DK35"/>
    <mergeCell ref="AK35:AO35"/>
    <mergeCell ref="AP35:AT35"/>
    <mergeCell ref="AU35:AY35"/>
    <mergeCell ref="AZ35:BD35"/>
    <mergeCell ref="BE35:BI35"/>
    <mergeCell ref="BS35:CG35"/>
    <mergeCell ref="DB34:DF34"/>
    <mergeCell ref="DG34:DK34"/>
    <mergeCell ref="DL34:DP34"/>
    <mergeCell ref="DQ34:DU34"/>
    <mergeCell ref="DV34:DZ34"/>
    <mergeCell ref="B35:P35"/>
    <mergeCell ref="Q35:U35"/>
    <mergeCell ref="V35:Z35"/>
    <mergeCell ref="AA35:AE35"/>
    <mergeCell ref="AF35:AJ35"/>
    <mergeCell ref="BE34:BI34"/>
    <mergeCell ref="BS34:CG34"/>
    <mergeCell ref="CH34:CL34"/>
    <mergeCell ref="CM34:CQ34"/>
    <mergeCell ref="CR34:CV34"/>
    <mergeCell ref="CW34:DA34"/>
    <mergeCell ref="DV33:DZ33"/>
    <mergeCell ref="B34:P34"/>
    <mergeCell ref="Q34:U34"/>
    <mergeCell ref="V34:Z34"/>
    <mergeCell ref="AA34:AE34"/>
    <mergeCell ref="AF34:AJ34"/>
    <mergeCell ref="AK34:AO34"/>
    <mergeCell ref="AP34:AT34"/>
    <mergeCell ref="AU34:AY34"/>
    <mergeCell ref="AZ34:BD34"/>
    <mergeCell ref="CR33:CV33"/>
    <mergeCell ref="CW33:DA33"/>
    <mergeCell ref="DB33:DF33"/>
    <mergeCell ref="DG33:DK33"/>
    <mergeCell ref="DL33:DP33"/>
    <mergeCell ref="DQ33:DU33"/>
    <mergeCell ref="AU33:AY33"/>
    <mergeCell ref="AZ33:BD33"/>
    <mergeCell ref="BE33:BI33"/>
    <mergeCell ref="BS33:CG33"/>
    <mergeCell ref="CH33:CL33"/>
    <mergeCell ref="CM33:CQ33"/>
    <mergeCell ref="DL32:DP32"/>
    <mergeCell ref="DQ32:DU32"/>
    <mergeCell ref="DV32:DZ32"/>
    <mergeCell ref="B33:P33"/>
    <mergeCell ref="Q33:U33"/>
    <mergeCell ref="V33:Z33"/>
    <mergeCell ref="AA33:AE33"/>
    <mergeCell ref="AF33:AJ33"/>
    <mergeCell ref="AK33:AO33"/>
    <mergeCell ref="AP33:AT33"/>
    <mergeCell ref="CH32:CL32"/>
    <mergeCell ref="CM32:CQ32"/>
    <mergeCell ref="CR32:CV32"/>
    <mergeCell ref="CW32:DA32"/>
    <mergeCell ref="DB32:DF32"/>
    <mergeCell ref="DG32:DK32"/>
    <mergeCell ref="AK32:AO32"/>
    <mergeCell ref="AP32:AT32"/>
    <mergeCell ref="AU32:AY32"/>
    <mergeCell ref="AZ32:BD32"/>
    <mergeCell ref="BE32:BI32"/>
    <mergeCell ref="BS32:CG32"/>
    <mergeCell ref="DB31:DF31"/>
    <mergeCell ref="DG31:DK31"/>
    <mergeCell ref="DL31:DP31"/>
    <mergeCell ref="DQ31:DU31"/>
    <mergeCell ref="DV31:DZ31"/>
    <mergeCell ref="B32:P32"/>
    <mergeCell ref="Q32:U32"/>
    <mergeCell ref="V32:Z32"/>
    <mergeCell ref="AA32:AE32"/>
    <mergeCell ref="AF32:AJ32"/>
    <mergeCell ref="BE31:BI31"/>
    <mergeCell ref="BS31:CG31"/>
    <mergeCell ref="CH31:CL31"/>
    <mergeCell ref="CM31:CQ31"/>
    <mergeCell ref="CR31:CV31"/>
    <mergeCell ref="CW31:DA31"/>
    <mergeCell ref="DV30:DZ30"/>
    <mergeCell ref="B31:P31"/>
    <mergeCell ref="Q31:U31"/>
    <mergeCell ref="V31:Z31"/>
    <mergeCell ref="AA31:AE31"/>
    <mergeCell ref="AF31:AJ31"/>
    <mergeCell ref="AK31:AO31"/>
    <mergeCell ref="AP31:AT31"/>
    <mergeCell ref="AU31:AY31"/>
    <mergeCell ref="AZ31:BD31"/>
    <mergeCell ref="CR30:CV30"/>
    <mergeCell ref="CW30:DA30"/>
    <mergeCell ref="DB30:DF30"/>
    <mergeCell ref="DG30:DK30"/>
    <mergeCell ref="DL30:DP30"/>
    <mergeCell ref="DQ30:DU30"/>
    <mergeCell ref="AK28:AO28"/>
    <mergeCell ref="AP28:AT28"/>
    <mergeCell ref="AU28:AY28"/>
    <mergeCell ref="AZ28:BD28"/>
    <mergeCell ref="AU30:AY30"/>
    <mergeCell ref="AZ30:BD30"/>
    <mergeCell ref="BE30:BI30"/>
    <mergeCell ref="BS30:CG30"/>
    <mergeCell ref="CH30:CL30"/>
    <mergeCell ref="CM30:CQ30"/>
    <mergeCell ref="DL29:DP29"/>
    <mergeCell ref="DQ29:DU29"/>
    <mergeCell ref="DV29:DZ29"/>
    <mergeCell ref="B30:P30"/>
    <mergeCell ref="Q30:U30"/>
    <mergeCell ref="V30:Z30"/>
    <mergeCell ref="AA30:AE30"/>
    <mergeCell ref="AF30:AJ30"/>
    <mergeCell ref="AK30:AO30"/>
    <mergeCell ref="AP30:AT30"/>
    <mergeCell ref="CH29:CL29"/>
    <mergeCell ref="CM29:CQ29"/>
    <mergeCell ref="CR29:CV29"/>
    <mergeCell ref="CW29:DA29"/>
    <mergeCell ref="DB29:DF29"/>
    <mergeCell ref="DG29:DK29"/>
    <mergeCell ref="AK29:AO29"/>
    <mergeCell ref="AP29:AT29"/>
    <mergeCell ref="AU29:AY29"/>
    <mergeCell ref="AZ29:BD29"/>
    <mergeCell ref="BE29:BI29"/>
    <mergeCell ref="BS29:CG29"/>
    <mergeCell ref="DB26:DF26"/>
    <mergeCell ref="DG26:DK26"/>
    <mergeCell ref="DL26:DP26"/>
    <mergeCell ref="DQ26:DU26"/>
    <mergeCell ref="AU26:AY27"/>
    <mergeCell ref="AZ26:BD27"/>
    <mergeCell ref="BE26:BI27"/>
    <mergeCell ref="BS26:CG26"/>
    <mergeCell ref="CH26:CL26"/>
    <mergeCell ref="CM26:CQ26"/>
    <mergeCell ref="DB28:DF28"/>
    <mergeCell ref="DG28:DK28"/>
    <mergeCell ref="DL28:DP28"/>
    <mergeCell ref="DQ28:DU28"/>
    <mergeCell ref="DV28:DZ28"/>
    <mergeCell ref="B29:P29"/>
    <mergeCell ref="Q29:U29"/>
    <mergeCell ref="V29:Z29"/>
    <mergeCell ref="AA29:AE29"/>
    <mergeCell ref="AF29:AJ29"/>
    <mergeCell ref="BE28:BI28"/>
    <mergeCell ref="BS28:CG28"/>
    <mergeCell ref="CH28:CL28"/>
    <mergeCell ref="CM28:CQ28"/>
    <mergeCell ref="CR28:CV28"/>
    <mergeCell ref="CW28:DA28"/>
    <mergeCell ref="DV27:DZ27"/>
    <mergeCell ref="B28:P28"/>
    <mergeCell ref="Q28:U28"/>
    <mergeCell ref="V28:Z28"/>
    <mergeCell ref="AA28:AE28"/>
    <mergeCell ref="AF28:AJ28"/>
    <mergeCell ref="DL25:DP25"/>
    <mergeCell ref="DQ25:DU25"/>
    <mergeCell ref="DV25:DZ25"/>
    <mergeCell ref="A26:P27"/>
    <mergeCell ref="Q26:U27"/>
    <mergeCell ref="V26:Z27"/>
    <mergeCell ref="AA26:AE27"/>
    <mergeCell ref="AF26:AJ27"/>
    <mergeCell ref="AK26:AO27"/>
    <mergeCell ref="AP26:AT27"/>
    <mergeCell ref="DQ24:DU24"/>
    <mergeCell ref="DV24:DZ24"/>
    <mergeCell ref="A25:BI25"/>
    <mergeCell ref="BS25:CG25"/>
    <mergeCell ref="CH25:CL25"/>
    <mergeCell ref="CM25:CQ25"/>
    <mergeCell ref="CR25:CV25"/>
    <mergeCell ref="CW25:DA25"/>
    <mergeCell ref="DB25:DF25"/>
    <mergeCell ref="DG25:DK25"/>
    <mergeCell ref="DV26:DZ26"/>
    <mergeCell ref="BS27:CG27"/>
    <mergeCell ref="CH27:CL27"/>
    <mergeCell ref="CM27:CQ27"/>
    <mergeCell ref="CR27:CV27"/>
    <mergeCell ref="CW27:DA27"/>
    <mergeCell ref="DB27:DF27"/>
    <mergeCell ref="DG27:DK27"/>
    <mergeCell ref="DL27:DP27"/>
    <mergeCell ref="DQ27:DU27"/>
    <mergeCell ref="CR26:CV26"/>
    <mergeCell ref="CW26:DA26"/>
    <mergeCell ref="DV23:DZ23"/>
    <mergeCell ref="A24:AY24"/>
    <mergeCell ref="BS24:CG24"/>
    <mergeCell ref="CH24:CL24"/>
    <mergeCell ref="CM24:CQ24"/>
    <mergeCell ref="CR24:CV24"/>
    <mergeCell ref="CW24:DA24"/>
    <mergeCell ref="DB24:DF24"/>
    <mergeCell ref="DG24:DK24"/>
    <mergeCell ref="DL24:DP24"/>
    <mergeCell ref="CR23:CV23"/>
    <mergeCell ref="CW23:DA23"/>
    <mergeCell ref="DB23:DF23"/>
    <mergeCell ref="DG23:DK23"/>
    <mergeCell ref="DL23:DP23"/>
    <mergeCell ref="DQ23:DU23"/>
    <mergeCell ref="AP23:AT23"/>
    <mergeCell ref="AU23:AY23"/>
    <mergeCell ref="AZ23:BD23"/>
    <mergeCell ref="BS23:CG23"/>
    <mergeCell ref="CH23:CL23"/>
    <mergeCell ref="CM23:CQ23"/>
    <mergeCell ref="DG22:DK22"/>
    <mergeCell ref="DL22:DP22"/>
    <mergeCell ref="DQ22:DU22"/>
    <mergeCell ref="DV22:DZ22"/>
    <mergeCell ref="B23:P23"/>
    <mergeCell ref="Q23:U23"/>
    <mergeCell ref="V23:Z23"/>
    <mergeCell ref="AA23:AE23"/>
    <mergeCell ref="AF23:AJ23"/>
    <mergeCell ref="AK23:AO23"/>
    <mergeCell ref="BS22:CG22"/>
    <mergeCell ref="CH22:CL22"/>
    <mergeCell ref="CM22:CQ22"/>
    <mergeCell ref="CR22:CV22"/>
    <mergeCell ref="CW22:DA22"/>
    <mergeCell ref="DB22:DF22"/>
    <mergeCell ref="DV21:DZ21"/>
    <mergeCell ref="B22:P22"/>
    <mergeCell ref="Q22:U22"/>
    <mergeCell ref="V22:Z22"/>
    <mergeCell ref="AA22:AE22"/>
    <mergeCell ref="AF22:AJ22"/>
    <mergeCell ref="AK22:AO22"/>
    <mergeCell ref="AP22:AT22"/>
    <mergeCell ref="AU22:AY22"/>
    <mergeCell ref="AZ22:BD22"/>
    <mergeCell ref="CR21:CV21"/>
    <mergeCell ref="CW21:DA21"/>
    <mergeCell ref="DB21:DF21"/>
    <mergeCell ref="DG21:DK21"/>
    <mergeCell ref="DL21:DP21"/>
    <mergeCell ref="DQ21:DU21"/>
    <mergeCell ref="AK21:AO21"/>
    <mergeCell ref="AP21:AT21"/>
    <mergeCell ref="AU21:AY21"/>
    <mergeCell ref="BS21:CG21"/>
    <mergeCell ref="CH21:CL21"/>
    <mergeCell ref="CM21:CQ21"/>
    <mergeCell ref="DB20:DF20"/>
    <mergeCell ref="DG20:DK20"/>
    <mergeCell ref="DL20:DP20"/>
    <mergeCell ref="DQ20:DU20"/>
    <mergeCell ref="DV20:DZ20"/>
    <mergeCell ref="B21:P21"/>
    <mergeCell ref="Q21:U21"/>
    <mergeCell ref="V21:Z21"/>
    <mergeCell ref="AA21:AE21"/>
    <mergeCell ref="AF21:AJ21"/>
    <mergeCell ref="AU20:AY20"/>
    <mergeCell ref="BS20:CG20"/>
    <mergeCell ref="CH20:CL20"/>
    <mergeCell ref="CM20:CQ20"/>
    <mergeCell ref="CR20:CV20"/>
    <mergeCell ref="CW20:DA20"/>
    <mergeCell ref="DL19:DP19"/>
    <mergeCell ref="DQ19:DU19"/>
    <mergeCell ref="DV19:DZ19"/>
    <mergeCell ref="B20:P20"/>
    <mergeCell ref="Q20:U20"/>
    <mergeCell ref="V20:Z20"/>
    <mergeCell ref="AA20:AE20"/>
    <mergeCell ref="AF20:AJ20"/>
    <mergeCell ref="AK20:AO20"/>
    <mergeCell ref="AP20:AT20"/>
    <mergeCell ref="CH19:CL19"/>
    <mergeCell ref="CM19:CQ19"/>
    <mergeCell ref="CR19:CV19"/>
    <mergeCell ref="CW19:DA19"/>
    <mergeCell ref="DB19:DF19"/>
    <mergeCell ref="DG19:DK19"/>
    <mergeCell ref="DV18:DZ18"/>
    <mergeCell ref="B19:P19"/>
    <mergeCell ref="Q19:U19"/>
    <mergeCell ref="V19:Z19"/>
    <mergeCell ref="AA19:AE19"/>
    <mergeCell ref="AF19:AJ19"/>
    <mergeCell ref="AK19:AO19"/>
    <mergeCell ref="AP19:AT19"/>
    <mergeCell ref="AU19:AY19"/>
    <mergeCell ref="BS19:CG19"/>
    <mergeCell ref="CR18:CV18"/>
    <mergeCell ref="CW18:DA18"/>
    <mergeCell ref="DB18:DF18"/>
    <mergeCell ref="DG18:DK18"/>
    <mergeCell ref="DL18:DP18"/>
    <mergeCell ref="DQ18:DU18"/>
    <mergeCell ref="AK18:AO18"/>
    <mergeCell ref="AP18:AT18"/>
    <mergeCell ref="AU18:AY18"/>
    <mergeCell ref="BS18:CG18"/>
    <mergeCell ref="CH18:CL18"/>
    <mergeCell ref="CM18:CQ18"/>
    <mergeCell ref="DB17:DF17"/>
    <mergeCell ref="DG17:DK17"/>
    <mergeCell ref="DL17:DP17"/>
    <mergeCell ref="DQ17:DU17"/>
    <mergeCell ref="DV17:DZ17"/>
    <mergeCell ref="B18:P18"/>
    <mergeCell ref="Q18:U18"/>
    <mergeCell ref="V18:Z18"/>
    <mergeCell ref="AA18:AE18"/>
    <mergeCell ref="AF18:AJ18"/>
    <mergeCell ref="AU17:AY17"/>
    <mergeCell ref="BS17:CG17"/>
    <mergeCell ref="CH17:CL17"/>
    <mergeCell ref="CM17:CQ17"/>
    <mergeCell ref="CR17:CV17"/>
    <mergeCell ref="CW17:DA17"/>
    <mergeCell ref="DL16:DP16"/>
    <mergeCell ref="DQ16:DU16"/>
    <mergeCell ref="DV16:DZ16"/>
    <mergeCell ref="B17:P17"/>
    <mergeCell ref="Q17:U17"/>
    <mergeCell ref="V17:Z17"/>
    <mergeCell ref="AA17:AE17"/>
    <mergeCell ref="AF17:AJ17"/>
    <mergeCell ref="AK17:AO17"/>
    <mergeCell ref="AP17:AT17"/>
    <mergeCell ref="CH16:CL16"/>
    <mergeCell ref="CM16:CQ16"/>
    <mergeCell ref="CR16:CV16"/>
    <mergeCell ref="CW16:DA16"/>
    <mergeCell ref="DB16:DF16"/>
    <mergeCell ref="DG16:DK16"/>
    <mergeCell ref="DV15:DZ15"/>
    <mergeCell ref="B16:P16"/>
    <mergeCell ref="Q16:U16"/>
    <mergeCell ref="V16:Z16"/>
    <mergeCell ref="AA16:AE16"/>
    <mergeCell ref="AF16:AJ16"/>
    <mergeCell ref="AK16:AO16"/>
    <mergeCell ref="AP16:AT16"/>
    <mergeCell ref="AU16:AY16"/>
    <mergeCell ref="BS16:CG16"/>
    <mergeCell ref="CR15:CV15"/>
    <mergeCell ref="CW15:DA15"/>
    <mergeCell ref="DB15:DF15"/>
    <mergeCell ref="DG15:DK15"/>
    <mergeCell ref="DL15:DP15"/>
    <mergeCell ref="DQ15:DU15"/>
    <mergeCell ref="AK15:AO15"/>
    <mergeCell ref="AP15:AT15"/>
    <mergeCell ref="AU15:AY15"/>
    <mergeCell ref="BS15:CG15"/>
    <mergeCell ref="CH15:CL15"/>
    <mergeCell ref="CM15:CQ15"/>
    <mergeCell ref="DB14:DF14"/>
    <mergeCell ref="DG14:DK14"/>
    <mergeCell ref="DL14:DP14"/>
    <mergeCell ref="DQ14:DU14"/>
    <mergeCell ref="DV14:DZ14"/>
    <mergeCell ref="B15:P15"/>
    <mergeCell ref="Q15:U15"/>
    <mergeCell ref="V15:Z15"/>
    <mergeCell ref="AA15:AE15"/>
    <mergeCell ref="AF15:AJ15"/>
    <mergeCell ref="AU14:AY14"/>
    <mergeCell ref="BS14:CG14"/>
    <mergeCell ref="CH14:CL14"/>
    <mergeCell ref="CM14:CQ14"/>
    <mergeCell ref="CR14:CV14"/>
    <mergeCell ref="CW14:DA14"/>
    <mergeCell ref="DL13:DP13"/>
    <mergeCell ref="DQ13:DU13"/>
    <mergeCell ref="DV13:DZ13"/>
    <mergeCell ref="B14:P14"/>
    <mergeCell ref="Q14:U14"/>
    <mergeCell ref="V14:Z14"/>
    <mergeCell ref="AA14:AE14"/>
    <mergeCell ref="AF14:AJ14"/>
    <mergeCell ref="AK14:AO14"/>
    <mergeCell ref="AP14:AT14"/>
    <mergeCell ref="CH13:CL13"/>
    <mergeCell ref="CM13:CQ13"/>
    <mergeCell ref="CR13:CV13"/>
    <mergeCell ref="CW13:DA13"/>
    <mergeCell ref="DB13:DF13"/>
    <mergeCell ref="DG13:DK13"/>
    <mergeCell ref="DV12:DZ12"/>
    <mergeCell ref="B13:P13"/>
    <mergeCell ref="Q13:U13"/>
    <mergeCell ref="V13:Z13"/>
    <mergeCell ref="AA13:AE13"/>
    <mergeCell ref="AF13:AJ13"/>
    <mergeCell ref="AK13:AO13"/>
    <mergeCell ref="AP13:AT13"/>
    <mergeCell ref="AU13:AY13"/>
    <mergeCell ref="BS13:CG13"/>
    <mergeCell ref="CR12:CV12"/>
    <mergeCell ref="CW12:DA12"/>
    <mergeCell ref="DB12:DF12"/>
    <mergeCell ref="DG12:DK12"/>
    <mergeCell ref="DL12:DP12"/>
    <mergeCell ref="DQ12:DU12"/>
    <mergeCell ref="AK12:AO12"/>
    <mergeCell ref="AP12:AT12"/>
    <mergeCell ref="AU12:AY12"/>
    <mergeCell ref="BS12:CG12"/>
    <mergeCell ref="CH12:CL12"/>
    <mergeCell ref="CM12:CQ12"/>
    <mergeCell ref="DB11:DF11"/>
    <mergeCell ref="DG11:DK11"/>
    <mergeCell ref="DL11:DP11"/>
    <mergeCell ref="DQ11:DU11"/>
    <mergeCell ref="DV11:DZ11"/>
    <mergeCell ref="B12:P12"/>
    <mergeCell ref="Q12:U12"/>
    <mergeCell ref="V12:Z12"/>
    <mergeCell ref="AA12:AE12"/>
    <mergeCell ref="AF12:AJ12"/>
    <mergeCell ref="AU11:AY11"/>
    <mergeCell ref="BS11:CG11"/>
    <mergeCell ref="CH11:CL11"/>
    <mergeCell ref="CM11:CQ11"/>
    <mergeCell ref="CR11:CV11"/>
    <mergeCell ref="CW11:DA11"/>
    <mergeCell ref="DL10:DP10"/>
    <mergeCell ref="DQ10:DU10"/>
    <mergeCell ref="DV10:DZ10"/>
    <mergeCell ref="B11:P11"/>
    <mergeCell ref="Q11:U11"/>
    <mergeCell ref="V11:Z11"/>
    <mergeCell ref="AA11:AE11"/>
    <mergeCell ref="AF11:AJ11"/>
    <mergeCell ref="AK11:AO11"/>
    <mergeCell ref="AP11:AT11"/>
    <mergeCell ref="CH10:CL10"/>
    <mergeCell ref="CM10:CQ10"/>
    <mergeCell ref="CR10:CV10"/>
    <mergeCell ref="CW10:DA10"/>
    <mergeCell ref="DB10:DF10"/>
    <mergeCell ref="DG10:DK10"/>
    <mergeCell ref="DV9:DZ9"/>
    <mergeCell ref="B10:P10"/>
    <mergeCell ref="Q10:U10"/>
    <mergeCell ref="V10:Z10"/>
    <mergeCell ref="AA10:AE10"/>
    <mergeCell ref="AF10:AJ10"/>
    <mergeCell ref="AK10:AO10"/>
    <mergeCell ref="AP10:AT10"/>
    <mergeCell ref="AU10:AY10"/>
    <mergeCell ref="BS10:CG10"/>
    <mergeCell ref="CR9:CV9"/>
    <mergeCell ref="CW9:DA9"/>
    <mergeCell ref="DB9:DF9"/>
    <mergeCell ref="DG9:DK9"/>
    <mergeCell ref="DL9:DP9"/>
    <mergeCell ref="DQ9:DU9"/>
    <mergeCell ref="DV8:DZ8"/>
    <mergeCell ref="B9:P9"/>
    <mergeCell ref="Q9:U9"/>
    <mergeCell ref="V9:Z9"/>
    <mergeCell ref="AA9:AE9"/>
    <mergeCell ref="AF9:AJ9"/>
    <mergeCell ref="AU8:AY8"/>
    <mergeCell ref="BS8:CG8"/>
    <mergeCell ref="CH8:CL8"/>
    <mergeCell ref="CM8:CQ8"/>
    <mergeCell ref="CR8:CV8"/>
    <mergeCell ref="CW8:DA8"/>
    <mergeCell ref="B8:P8"/>
    <mergeCell ref="Q8:U8"/>
    <mergeCell ref="V8:Z8"/>
    <mergeCell ref="AA8:AE8"/>
    <mergeCell ref="AF8:AJ8"/>
    <mergeCell ref="AK8:AO8"/>
    <mergeCell ref="AP8:AT8"/>
    <mergeCell ref="DG5:DK6"/>
    <mergeCell ref="DL5:DP6"/>
    <mergeCell ref="DQ5:DU6"/>
    <mergeCell ref="AK5:AO6"/>
    <mergeCell ref="AP5:AT6"/>
    <mergeCell ref="AU5:AY6"/>
    <mergeCell ref="BQ5:CG6"/>
    <mergeCell ref="CH5:CL6"/>
    <mergeCell ref="CM5:CQ6"/>
    <mergeCell ref="AK9:AO9"/>
    <mergeCell ref="AP9:AT9"/>
    <mergeCell ref="AU9:AY9"/>
    <mergeCell ref="BS9:CG9"/>
    <mergeCell ref="CH9:CL9"/>
    <mergeCell ref="CM9:CQ9"/>
    <mergeCell ref="DB8:DF8"/>
    <mergeCell ref="DG8:DK8"/>
    <mergeCell ref="DL8:DP8"/>
    <mergeCell ref="DQ8:DU8"/>
    <mergeCell ref="A2:BI2"/>
    <mergeCell ref="DJ2:DO2"/>
    <mergeCell ref="DQ2:DZ2"/>
    <mergeCell ref="A4:AY4"/>
    <mergeCell ref="BQ4:DZ4"/>
    <mergeCell ref="A5:P6"/>
    <mergeCell ref="Q5:U6"/>
    <mergeCell ref="V5:Z6"/>
    <mergeCell ref="AA5:AE6"/>
    <mergeCell ref="AF5:AJ6"/>
    <mergeCell ref="DL7:DP7"/>
    <mergeCell ref="DQ7:DU7"/>
    <mergeCell ref="DV7:DZ7"/>
    <mergeCell ref="CH7:CL7"/>
    <mergeCell ref="CM7:CQ7"/>
    <mergeCell ref="CR7:CV7"/>
    <mergeCell ref="CW7:DA7"/>
    <mergeCell ref="DB7:DF7"/>
    <mergeCell ref="DG7:DK7"/>
    <mergeCell ref="DV5:DZ6"/>
    <mergeCell ref="B7:P7"/>
    <mergeCell ref="Q7:U7"/>
    <mergeCell ref="V7:Z7"/>
    <mergeCell ref="AA7:AE7"/>
    <mergeCell ref="AF7:AJ7"/>
    <mergeCell ref="AK7:AO7"/>
    <mergeCell ref="AP7:AT7"/>
    <mergeCell ref="AU7:AY7"/>
    <mergeCell ref="BS7:CG7"/>
    <mergeCell ref="CR5:CV6"/>
    <mergeCell ref="CW5:DA6"/>
    <mergeCell ref="DB5:DF6"/>
  </mergeCells>
  <phoneticPr fontId="2"/>
  <pageMargins left="0.59055118110236227" right="0" top="0.59055118110236227" bottom="0.59055118110236227" header="0.39370078740157483" footer="0.39370078740157483"/>
  <pageSetup paperSize="8" scale="39" orientation="portrait" horizontalDpi="1200" verticalDpi="1200" r:id="rId1"/>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pageSetUpPr fitToPage="1"/>
  </sheetPr>
  <dimension ref="A1:DQ105"/>
  <sheetViews>
    <sheetView showGridLines="0" view="pageBreakPreview" zoomScale="70" zoomScaleNormal="85" zoomScaleSheetLayoutView="70" workbookViewId="0"/>
  </sheetViews>
  <sheetFormatPr defaultColWidth="0" defaultRowHeight="13.5" customHeight="1" zeroHeight="1" x14ac:dyDescent="0.2"/>
  <cols>
    <col min="1" max="120" width="2.6328125" style="242" customWidth="1"/>
    <col min="121" max="121" width="0" style="241" hidden="1" customWidth="1"/>
    <col min="122" max="16384" width="9" style="241" hidden="1"/>
  </cols>
  <sheetData>
    <row r="1" spans="1:120" ht="13" x14ac:dyDescent="0.2">
      <c r="A1" s="241"/>
      <c r="B1" s="241"/>
      <c r="C1" s="241"/>
      <c r="D1" s="241"/>
      <c r="E1" s="241"/>
      <c r="F1" s="241"/>
      <c r="G1" s="241"/>
      <c r="H1" s="241"/>
      <c r="I1" s="241"/>
      <c r="J1" s="241"/>
      <c r="K1" s="241"/>
      <c r="L1" s="241"/>
      <c r="M1" s="241"/>
      <c r="N1" s="241"/>
      <c r="O1" s="241"/>
      <c r="P1" s="241"/>
      <c r="Q1" s="241"/>
      <c r="R1" s="241"/>
      <c r="S1" s="241"/>
      <c r="T1" s="241"/>
      <c r="U1" s="241"/>
      <c r="V1" s="241"/>
      <c r="W1" s="241"/>
      <c r="X1" s="241"/>
      <c r="Y1" s="241"/>
      <c r="Z1" s="241"/>
      <c r="AA1" s="241"/>
      <c r="AB1" s="241"/>
      <c r="AC1" s="241"/>
      <c r="AD1" s="241"/>
      <c r="AE1" s="241"/>
      <c r="AF1" s="241"/>
      <c r="AG1" s="241"/>
      <c r="AH1" s="241"/>
      <c r="AI1" s="241"/>
      <c r="AJ1" s="241"/>
      <c r="AK1" s="241"/>
      <c r="AL1" s="241"/>
      <c r="AM1" s="241"/>
      <c r="AN1" s="241"/>
      <c r="AO1" s="241"/>
      <c r="AP1" s="241"/>
      <c r="AQ1" s="241"/>
      <c r="AR1" s="241"/>
      <c r="AS1" s="241"/>
      <c r="AT1" s="241"/>
      <c r="AU1" s="241"/>
      <c r="AV1" s="241"/>
      <c r="AW1" s="241"/>
      <c r="AX1" s="241"/>
      <c r="AY1" s="241"/>
      <c r="AZ1" s="241"/>
      <c r="BA1" s="241"/>
      <c r="BB1" s="241"/>
      <c r="BC1" s="241"/>
      <c r="BD1" s="241"/>
      <c r="BE1" s="241"/>
      <c r="BF1" s="241"/>
      <c r="BG1" s="241"/>
      <c r="BH1" s="241"/>
      <c r="BI1" s="241"/>
      <c r="BJ1" s="241"/>
      <c r="BK1" s="241"/>
      <c r="BL1" s="241"/>
      <c r="BM1" s="241"/>
      <c r="BN1" s="241"/>
      <c r="BO1" s="241"/>
      <c r="BP1" s="241"/>
      <c r="BQ1" s="241"/>
      <c r="BR1" s="241"/>
      <c r="BS1" s="241"/>
      <c r="BT1" s="241"/>
      <c r="BU1" s="241"/>
      <c r="BV1" s="241"/>
      <c r="BW1" s="241"/>
      <c r="BX1" s="241"/>
      <c r="BY1" s="241"/>
      <c r="BZ1" s="241"/>
      <c r="CA1" s="241"/>
      <c r="CB1" s="241"/>
      <c r="CC1" s="241"/>
      <c r="CD1" s="241"/>
      <c r="CE1" s="241"/>
      <c r="CF1" s="241"/>
      <c r="CG1" s="241"/>
      <c r="CH1" s="241"/>
      <c r="CI1" s="241"/>
      <c r="CJ1" s="241"/>
      <c r="CK1" s="241"/>
      <c r="CL1" s="241"/>
      <c r="CM1" s="241"/>
      <c r="CN1" s="241"/>
      <c r="CO1" s="241"/>
      <c r="CP1" s="241"/>
      <c r="CQ1" s="241"/>
      <c r="CR1" s="241"/>
      <c r="CS1" s="241"/>
      <c r="CT1" s="241"/>
      <c r="CU1" s="241"/>
      <c r="CV1" s="241"/>
      <c r="CW1" s="241"/>
      <c r="CX1" s="241"/>
      <c r="CY1" s="241"/>
      <c r="CZ1" s="241"/>
      <c r="DA1" s="241"/>
      <c r="DB1" s="241"/>
      <c r="DC1" s="241"/>
      <c r="DD1" s="241"/>
      <c r="DE1" s="241"/>
      <c r="DF1" s="241"/>
      <c r="DG1" s="241"/>
      <c r="DH1" s="241"/>
      <c r="DI1" s="241"/>
      <c r="DJ1" s="241"/>
      <c r="DK1" s="241"/>
      <c r="DL1" s="241"/>
      <c r="DM1" s="241"/>
      <c r="DN1" s="241"/>
      <c r="DO1" s="241"/>
      <c r="DP1" s="241"/>
    </row>
    <row r="2" spans="1:120" ht="13" x14ac:dyDescent="0.2"/>
    <row r="3" spans="1:120" ht="13" x14ac:dyDescent="0.2"/>
    <row r="4" spans="1:120" ht="13" x14ac:dyDescent="0.2"/>
    <row r="5" spans="1:120" ht="13" x14ac:dyDescent="0.2"/>
    <row r="6" spans="1:120" ht="13" x14ac:dyDescent="0.2"/>
    <row r="7" spans="1:120" ht="13" x14ac:dyDescent="0.2"/>
    <row r="8" spans="1:120" ht="13" x14ac:dyDescent="0.2"/>
    <row r="9" spans="1:120" ht="13" x14ac:dyDescent="0.2"/>
    <row r="10" spans="1:120" ht="13" x14ac:dyDescent="0.2"/>
    <row r="11" spans="1:120" ht="13" x14ac:dyDescent="0.2"/>
    <row r="12" spans="1:120" ht="13" x14ac:dyDescent="0.2"/>
    <row r="13" spans="1:120" ht="13" x14ac:dyDescent="0.2"/>
    <row r="14" spans="1:120" ht="13" x14ac:dyDescent="0.2"/>
    <row r="15" spans="1:120" ht="13" x14ac:dyDescent="0.2"/>
    <row r="16" spans="1:120" ht="13" x14ac:dyDescent="0.2">
      <c r="DP16" s="241"/>
    </row>
    <row r="17" spans="119:120" ht="13" x14ac:dyDescent="0.2">
      <c r="DP17" s="241"/>
    </row>
    <row r="18" spans="119:120" ht="13" x14ac:dyDescent="0.2"/>
    <row r="19" spans="119:120" ht="13" x14ac:dyDescent="0.2"/>
    <row r="20" spans="119:120" ht="13" x14ac:dyDescent="0.2">
      <c r="DO20" s="241"/>
      <c r="DP20" s="241"/>
    </row>
    <row r="21" spans="119:120" ht="13" x14ac:dyDescent="0.2">
      <c r="DP21" s="241"/>
    </row>
    <row r="22" spans="119:120" ht="13" x14ac:dyDescent="0.2"/>
    <row r="23" spans="119:120" ht="13" x14ac:dyDescent="0.2">
      <c r="DO23" s="241"/>
      <c r="DP23" s="241"/>
    </row>
    <row r="24" spans="119:120" ht="13" x14ac:dyDescent="0.2">
      <c r="DP24" s="241"/>
    </row>
    <row r="25" spans="119:120" ht="13" x14ac:dyDescent="0.2">
      <c r="DP25" s="241"/>
    </row>
    <row r="26" spans="119:120" ht="13" x14ac:dyDescent="0.2">
      <c r="DO26" s="241"/>
      <c r="DP26" s="241"/>
    </row>
    <row r="27" spans="119:120" ht="13" x14ac:dyDescent="0.2"/>
    <row r="28" spans="119:120" ht="13" x14ac:dyDescent="0.2">
      <c r="DO28" s="241"/>
      <c r="DP28" s="241"/>
    </row>
    <row r="29" spans="119:120" ht="13" x14ac:dyDescent="0.2">
      <c r="DP29" s="241"/>
    </row>
    <row r="30" spans="119:120" ht="13" x14ac:dyDescent="0.2"/>
    <row r="31" spans="119:120" ht="13" x14ac:dyDescent="0.2">
      <c r="DO31" s="241"/>
      <c r="DP31" s="241"/>
    </row>
    <row r="32" spans="119:120" ht="13" x14ac:dyDescent="0.2"/>
    <row r="33" spans="98:120" ht="13" x14ac:dyDescent="0.2">
      <c r="DO33" s="241"/>
      <c r="DP33" s="241"/>
    </row>
    <row r="34" spans="98:120" ht="13" x14ac:dyDescent="0.2">
      <c r="DM34" s="241"/>
    </row>
    <row r="35" spans="98:120" ht="13" x14ac:dyDescent="0.2">
      <c r="CT35" s="241"/>
      <c r="CU35" s="241"/>
      <c r="CV35" s="241"/>
      <c r="CY35" s="241"/>
      <c r="CZ35" s="241"/>
      <c r="DA35" s="241"/>
      <c r="DD35" s="241"/>
      <c r="DE35" s="241"/>
      <c r="DF35" s="241"/>
      <c r="DI35" s="241"/>
      <c r="DJ35" s="241"/>
      <c r="DK35" s="241"/>
      <c r="DM35" s="241"/>
      <c r="DN35" s="241"/>
      <c r="DO35" s="241"/>
      <c r="DP35" s="241"/>
    </row>
    <row r="36" spans="98:120" ht="13" x14ac:dyDescent="0.2"/>
    <row r="37" spans="98:120" ht="13" x14ac:dyDescent="0.2">
      <c r="CW37" s="241"/>
      <c r="DB37" s="241"/>
      <c r="DG37" s="241"/>
      <c r="DL37" s="241"/>
      <c r="DP37" s="241"/>
    </row>
    <row r="38" spans="98:120" ht="13" x14ac:dyDescent="0.2">
      <c r="CT38" s="241"/>
      <c r="CU38" s="241"/>
      <c r="CV38" s="241"/>
      <c r="CW38" s="241"/>
      <c r="CY38" s="241"/>
      <c r="CZ38" s="241"/>
      <c r="DA38" s="241"/>
      <c r="DB38" s="241"/>
      <c r="DD38" s="241"/>
      <c r="DE38" s="241"/>
      <c r="DF38" s="241"/>
      <c r="DG38" s="241"/>
      <c r="DI38" s="241"/>
      <c r="DJ38" s="241"/>
      <c r="DK38" s="241"/>
      <c r="DL38" s="241"/>
      <c r="DN38" s="241"/>
      <c r="DO38" s="241"/>
      <c r="DP38" s="241"/>
    </row>
    <row r="39" spans="98:120" ht="13" x14ac:dyDescent="0.2"/>
    <row r="40" spans="98:120" ht="13" x14ac:dyDescent="0.2"/>
    <row r="41" spans="98:120" ht="13" x14ac:dyDescent="0.2"/>
    <row r="42" spans="98:120" ht="13" x14ac:dyDescent="0.2"/>
    <row r="43" spans="98:120" ht="13" x14ac:dyDescent="0.2"/>
    <row r="44" spans="98:120" ht="13" x14ac:dyDescent="0.2"/>
    <row r="45" spans="98:120" ht="13" x14ac:dyDescent="0.2"/>
    <row r="46" spans="98:120" ht="13" x14ac:dyDescent="0.2"/>
    <row r="47" spans="98:120" ht="13" x14ac:dyDescent="0.2"/>
    <row r="48" spans="98:120" ht="13" x14ac:dyDescent="0.2"/>
    <row r="49" spans="22:120" ht="13" x14ac:dyDescent="0.2">
      <c r="DN49" s="241"/>
      <c r="DO49" s="241"/>
      <c r="DP49" s="241"/>
    </row>
    <row r="50" spans="22:120" ht="13" x14ac:dyDescent="0.2"/>
    <row r="51" spans="22:120" ht="13" x14ac:dyDescent="0.2"/>
    <row r="52" spans="22:120" ht="13" x14ac:dyDescent="0.2"/>
    <row r="53" spans="22:120" ht="13" x14ac:dyDescent="0.2"/>
    <row r="54" spans="22:120" ht="13" x14ac:dyDescent="0.2"/>
    <row r="55" spans="22:120" ht="13" x14ac:dyDescent="0.2"/>
    <row r="56" spans="22:120" ht="13" x14ac:dyDescent="0.2"/>
    <row r="57" spans="22:120" ht="13" x14ac:dyDescent="0.2"/>
    <row r="58" spans="22:120" ht="13" x14ac:dyDescent="0.2"/>
    <row r="59" spans="22:120" ht="13" x14ac:dyDescent="0.2"/>
    <row r="60" spans="22:120" ht="13" x14ac:dyDescent="0.2"/>
    <row r="61" spans="22:120" ht="13" x14ac:dyDescent="0.2"/>
    <row r="62" spans="22:120" ht="13" x14ac:dyDescent="0.2"/>
    <row r="63" spans="22:120" ht="13" x14ac:dyDescent="0.2">
      <c r="W63" s="241"/>
      <c r="CS63" s="241"/>
      <c r="CX63" s="241"/>
      <c r="DC63" s="241"/>
      <c r="DH63" s="241"/>
    </row>
    <row r="64" spans="22:120" ht="13" x14ac:dyDescent="0.2">
      <c r="V64" s="241"/>
    </row>
    <row r="65" spans="15:120" ht="13" x14ac:dyDescent="0.2">
      <c r="X65" s="241"/>
      <c r="Z65" s="241"/>
      <c r="AA65" s="241"/>
      <c r="AB65" s="241"/>
      <c r="AC65" s="241"/>
      <c r="AD65" s="241"/>
      <c r="AE65" s="241"/>
      <c r="AF65" s="241"/>
      <c r="AG65" s="241"/>
      <c r="AH65" s="241"/>
      <c r="AI65" s="241"/>
      <c r="AJ65" s="241"/>
      <c r="AK65" s="241"/>
      <c r="AL65" s="241"/>
      <c r="AM65" s="241"/>
      <c r="AN65" s="241"/>
      <c r="AO65" s="241"/>
      <c r="AP65" s="241"/>
      <c r="AQ65" s="241"/>
      <c r="AR65" s="241"/>
      <c r="AS65" s="241"/>
      <c r="AT65" s="241"/>
      <c r="AU65" s="241"/>
      <c r="AV65" s="241"/>
      <c r="AW65" s="241"/>
      <c r="AX65" s="241"/>
      <c r="AY65" s="241"/>
      <c r="AZ65" s="241"/>
      <c r="BA65" s="241"/>
      <c r="BB65" s="241"/>
      <c r="BC65" s="241"/>
      <c r="BD65" s="241"/>
      <c r="BE65" s="241"/>
      <c r="BF65" s="241"/>
      <c r="BG65" s="241"/>
      <c r="BH65" s="241"/>
      <c r="BI65" s="241"/>
      <c r="BJ65" s="241"/>
      <c r="BK65" s="241"/>
      <c r="BL65" s="241"/>
      <c r="BM65" s="241"/>
      <c r="BN65" s="241"/>
      <c r="BO65" s="241"/>
      <c r="BP65" s="241"/>
      <c r="BQ65" s="241"/>
      <c r="BR65" s="241"/>
      <c r="BS65" s="241"/>
      <c r="BT65" s="241"/>
      <c r="BU65" s="241"/>
      <c r="BV65" s="241"/>
      <c r="BW65" s="241"/>
      <c r="BX65" s="241"/>
      <c r="BY65" s="241"/>
      <c r="BZ65" s="241"/>
      <c r="CA65" s="241"/>
      <c r="CB65" s="241"/>
      <c r="CC65" s="241"/>
      <c r="CD65" s="241"/>
      <c r="CE65" s="241"/>
      <c r="CF65" s="241"/>
      <c r="CG65" s="241"/>
      <c r="CH65" s="241"/>
      <c r="CI65" s="241"/>
      <c r="CJ65" s="241"/>
      <c r="CK65" s="241"/>
      <c r="CL65" s="241"/>
      <c r="CM65" s="241"/>
      <c r="CN65" s="241"/>
      <c r="CO65" s="241"/>
      <c r="CP65" s="241"/>
      <c r="CQ65" s="241"/>
      <c r="CR65" s="241"/>
      <c r="CU65" s="241"/>
      <c r="CZ65" s="241"/>
      <c r="DE65" s="241"/>
      <c r="DJ65" s="241"/>
    </row>
    <row r="66" spans="15:120" ht="13" x14ac:dyDescent="0.2">
      <c r="Q66" s="241"/>
      <c r="S66" s="241"/>
      <c r="U66" s="241"/>
      <c r="DM66" s="241"/>
    </row>
    <row r="67" spans="15:120" ht="13" x14ac:dyDescent="0.2">
      <c r="O67" s="241"/>
      <c r="P67" s="241"/>
      <c r="R67" s="241"/>
      <c r="T67" s="241"/>
      <c r="Y67" s="241"/>
      <c r="CT67" s="241"/>
      <c r="CV67" s="241"/>
      <c r="CW67" s="241"/>
      <c r="CY67" s="241"/>
      <c r="DA67" s="241"/>
      <c r="DB67" s="241"/>
      <c r="DD67" s="241"/>
      <c r="DF67" s="241"/>
      <c r="DG67" s="241"/>
      <c r="DI67" s="241"/>
      <c r="DK67" s="241"/>
      <c r="DL67" s="241"/>
      <c r="DN67" s="241"/>
      <c r="DO67" s="241"/>
      <c r="DP67" s="241"/>
    </row>
    <row r="68" spans="15:120" ht="13" x14ac:dyDescent="0.2"/>
    <row r="69" spans="15:120" ht="13" x14ac:dyDescent="0.2"/>
    <row r="70" spans="15:120" ht="13" x14ac:dyDescent="0.2"/>
    <row r="71" spans="15:120" ht="13" x14ac:dyDescent="0.2"/>
    <row r="72" spans="15:120" ht="13" x14ac:dyDescent="0.2">
      <c r="DP72" s="241"/>
    </row>
    <row r="73" spans="15:120" ht="13" x14ac:dyDescent="0.2">
      <c r="DP73" s="241"/>
    </row>
    <row r="74" spans="15:120" ht="13" x14ac:dyDescent="0.2"/>
    <row r="75" spans="15:120" ht="13" x14ac:dyDescent="0.2"/>
    <row r="76" spans="15:120" ht="13" x14ac:dyDescent="0.2"/>
    <row r="77" spans="15:120" ht="13" x14ac:dyDescent="0.2"/>
    <row r="78" spans="15:120" ht="13" x14ac:dyDescent="0.2"/>
    <row r="79" spans="15:120" ht="13" x14ac:dyDescent="0.2"/>
    <row r="80" spans="15:120" ht="13" x14ac:dyDescent="0.2"/>
    <row r="81" spans="97:112" ht="13" x14ac:dyDescent="0.2"/>
    <row r="82" spans="97:112" ht="13" x14ac:dyDescent="0.2"/>
    <row r="83" spans="97:112" ht="13" x14ac:dyDescent="0.2"/>
    <row r="84" spans="97:112" ht="13" x14ac:dyDescent="0.2"/>
    <row r="85" spans="97:112" ht="13" x14ac:dyDescent="0.2"/>
    <row r="86" spans="97:112" ht="13" x14ac:dyDescent="0.2"/>
    <row r="87" spans="97:112" ht="13" x14ac:dyDescent="0.2"/>
    <row r="88" spans="97:112" ht="13" x14ac:dyDescent="0.2"/>
    <row r="89" spans="97:112" ht="13" x14ac:dyDescent="0.2"/>
    <row r="90" spans="97:112" ht="13" x14ac:dyDescent="0.2"/>
    <row r="91" spans="97:112" ht="13" x14ac:dyDescent="0.2"/>
    <row r="92" spans="97:112" ht="13" x14ac:dyDescent="0.2"/>
    <row r="93" spans="97:112" ht="13" x14ac:dyDescent="0.2"/>
    <row r="94" spans="97:112" ht="13" x14ac:dyDescent="0.2"/>
    <row r="95" spans="97:112" ht="13" x14ac:dyDescent="0.2"/>
    <row r="96" spans="97:112" ht="13" x14ac:dyDescent="0.2">
      <c r="CS96" s="241"/>
      <c r="CX96" s="241"/>
      <c r="DC96" s="241"/>
      <c r="DH96" s="241"/>
    </row>
    <row r="97" spans="24:120" ht="13" x14ac:dyDescent="0.2">
      <c r="CS97" s="241"/>
      <c r="CX97" s="241"/>
      <c r="DC97" s="241"/>
      <c r="DH97" s="241"/>
      <c r="DP97" s="242" t="s">
        <v>407</v>
      </c>
    </row>
    <row r="98" spans="24:120" ht="13" hidden="1" x14ac:dyDescent="0.2">
      <c r="CS98" s="241"/>
      <c r="CX98" s="241"/>
      <c r="DC98" s="241"/>
      <c r="DH98" s="241"/>
    </row>
    <row r="99" spans="24:120" ht="13" hidden="1" x14ac:dyDescent="0.2">
      <c r="CS99" s="241"/>
      <c r="CX99" s="241"/>
      <c r="DC99" s="241"/>
      <c r="DH99" s="241"/>
    </row>
    <row r="101" spans="24:120" ht="12" hidden="1" customHeight="1" x14ac:dyDescent="0.2">
      <c r="X101" s="241"/>
      <c r="Y101" s="241"/>
      <c r="Z101" s="241"/>
      <c r="AA101" s="241"/>
      <c r="AB101" s="241"/>
      <c r="AC101" s="241"/>
      <c r="AD101" s="241"/>
      <c r="AE101" s="241"/>
      <c r="AF101" s="241"/>
      <c r="AG101" s="241"/>
      <c r="AH101" s="241"/>
      <c r="AI101" s="241"/>
      <c r="AJ101" s="241"/>
      <c r="AK101" s="241"/>
      <c r="AL101" s="241"/>
      <c r="AM101" s="241"/>
      <c r="AN101" s="241"/>
      <c r="AO101" s="241"/>
      <c r="AP101" s="241"/>
      <c r="AQ101" s="241"/>
      <c r="AR101" s="241"/>
      <c r="AS101" s="241"/>
      <c r="AT101" s="241"/>
      <c r="AU101" s="241"/>
      <c r="AV101" s="241"/>
      <c r="AW101" s="241"/>
      <c r="AX101" s="241"/>
      <c r="AY101" s="241"/>
      <c r="AZ101" s="241"/>
      <c r="BA101" s="241"/>
      <c r="BB101" s="241"/>
      <c r="BC101" s="241"/>
      <c r="BD101" s="241"/>
      <c r="BE101" s="241"/>
      <c r="BF101" s="241"/>
      <c r="BG101" s="241"/>
      <c r="BH101" s="241"/>
      <c r="BI101" s="241"/>
      <c r="BJ101" s="241"/>
      <c r="BK101" s="241"/>
      <c r="BL101" s="241"/>
      <c r="BM101" s="241"/>
      <c r="BN101" s="241"/>
      <c r="BO101" s="241"/>
      <c r="BP101" s="241"/>
      <c r="BQ101" s="241"/>
      <c r="BR101" s="241"/>
      <c r="BS101" s="241"/>
      <c r="BT101" s="241"/>
      <c r="BU101" s="241"/>
      <c r="BV101" s="241"/>
      <c r="BW101" s="241"/>
      <c r="BX101" s="241"/>
      <c r="BY101" s="241"/>
      <c r="BZ101" s="241"/>
      <c r="CA101" s="241"/>
      <c r="CB101" s="241"/>
      <c r="CC101" s="241"/>
      <c r="CD101" s="241"/>
      <c r="CE101" s="241"/>
      <c r="CF101" s="241"/>
      <c r="CG101" s="241"/>
      <c r="CH101" s="241"/>
      <c r="CI101" s="241"/>
      <c r="CJ101" s="241"/>
      <c r="CK101" s="241"/>
      <c r="CL101" s="241"/>
      <c r="CM101" s="241"/>
      <c r="CN101" s="241"/>
      <c r="CO101" s="241"/>
      <c r="CP101" s="241"/>
      <c r="CQ101" s="241"/>
      <c r="CR101" s="241"/>
      <c r="CU101" s="241"/>
      <c r="CZ101" s="241"/>
      <c r="DE101" s="241"/>
      <c r="DJ101" s="241"/>
    </row>
    <row r="102" spans="24:120" ht="1.5" hidden="1" customHeight="1" x14ac:dyDescent="0.2">
      <c r="CU102" s="241"/>
      <c r="CZ102" s="241"/>
      <c r="DE102" s="241"/>
      <c r="DJ102" s="241"/>
      <c r="DM102" s="241"/>
    </row>
    <row r="103" spans="24:120" ht="13" hidden="1" x14ac:dyDescent="0.2">
      <c r="CT103" s="241"/>
      <c r="CV103" s="241"/>
      <c r="CW103" s="241"/>
      <c r="CY103" s="241"/>
      <c r="DA103" s="241"/>
      <c r="DB103" s="241"/>
      <c r="DD103" s="241"/>
      <c r="DF103" s="241"/>
      <c r="DG103" s="241"/>
      <c r="DI103" s="241"/>
      <c r="DK103" s="241"/>
      <c r="DL103" s="241"/>
      <c r="DM103" s="241"/>
      <c r="DN103" s="241"/>
      <c r="DO103" s="241"/>
      <c r="DP103" s="241"/>
    </row>
    <row r="104" spans="24:120" ht="13" hidden="1" x14ac:dyDescent="0.2">
      <c r="CV104" s="241"/>
      <c r="CW104" s="241"/>
      <c r="DA104" s="241"/>
      <c r="DB104" s="241"/>
      <c r="DF104" s="241"/>
      <c r="DG104" s="241"/>
      <c r="DK104" s="241"/>
      <c r="DL104" s="241"/>
      <c r="DN104" s="241"/>
      <c r="DO104" s="241"/>
      <c r="DP104" s="241"/>
    </row>
    <row r="105" spans="24:120" ht="12.75" hidden="1" customHeight="1" x14ac:dyDescent="0.2"/>
  </sheetData>
  <sheetProtection algorithmName="SHA-512" hashValue="9nX4gOUvcqYMTHM9bjv5AJ8thDdidqSzJq1qoldY0ARcI01Q3ULkO2B6XoSSLpbBEvB0aWwx1royB7q3pPKUoQ==" saltValue="pklgYNjQN6pjaAb8gITZBQ==" spinCount="100000" sheet="1" objects="1" scenarios="1"/>
  <dataConsolidate/>
  <phoneticPr fontId="2"/>
  <printOptions horizontalCentered="1" verticalCentered="1"/>
  <pageMargins left="0" right="0" top="0" bottom="0" header="0" footer="0"/>
  <pageSetup paperSize="9" scale="46" orientation="landscape" r:id="rId1"/>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pageSetUpPr fitToPage="1"/>
  </sheetPr>
  <dimension ref="A1:DL89"/>
  <sheetViews>
    <sheetView showGridLines="0" zoomScale="70" zoomScaleNormal="70" zoomScaleSheetLayoutView="55" workbookViewId="0"/>
  </sheetViews>
  <sheetFormatPr defaultColWidth="0" defaultRowHeight="13.5" customHeight="1" zeroHeight="1" x14ac:dyDescent="0.2"/>
  <cols>
    <col min="1" max="116" width="2.54296875" style="242" customWidth="1"/>
    <col min="117" max="16384" width="9" style="241" hidden="1"/>
  </cols>
  <sheetData>
    <row r="1" spans="2:116" ht="13" x14ac:dyDescent="0.2">
      <c r="B1" s="241"/>
      <c r="C1" s="241"/>
      <c r="D1" s="241"/>
      <c r="E1" s="241"/>
      <c r="F1" s="241"/>
      <c r="G1" s="241"/>
      <c r="H1" s="241"/>
      <c r="I1" s="241"/>
      <c r="J1" s="241"/>
      <c r="K1" s="241"/>
      <c r="L1" s="241"/>
      <c r="M1" s="241"/>
      <c r="N1" s="241"/>
      <c r="O1" s="241"/>
      <c r="P1" s="241"/>
      <c r="Q1" s="241"/>
      <c r="R1" s="241"/>
      <c r="S1" s="241"/>
      <c r="T1" s="241"/>
      <c r="U1" s="241"/>
      <c r="V1" s="241"/>
      <c r="W1" s="241"/>
      <c r="X1" s="241"/>
      <c r="Y1" s="241"/>
      <c r="Z1" s="241"/>
      <c r="AA1" s="241"/>
      <c r="AB1" s="241"/>
      <c r="AC1" s="241"/>
      <c r="AD1" s="241"/>
      <c r="AE1" s="241"/>
      <c r="AF1" s="241"/>
      <c r="AG1" s="241"/>
      <c r="AH1" s="241"/>
      <c r="AI1" s="241"/>
      <c r="AJ1" s="241"/>
      <c r="AK1" s="241"/>
      <c r="AL1" s="241"/>
      <c r="AM1" s="241"/>
      <c r="AN1" s="241"/>
      <c r="AO1" s="241"/>
      <c r="AP1" s="241"/>
      <c r="AQ1" s="241"/>
      <c r="AR1" s="241"/>
      <c r="AS1" s="241"/>
      <c r="AT1" s="241"/>
      <c r="AU1" s="241"/>
      <c r="AV1" s="241"/>
      <c r="AW1" s="241"/>
      <c r="AX1" s="241"/>
      <c r="AY1" s="241"/>
      <c r="AZ1" s="241"/>
      <c r="BA1" s="241"/>
      <c r="BB1" s="241"/>
      <c r="BC1" s="241"/>
      <c r="BD1" s="241"/>
      <c r="BE1" s="241"/>
      <c r="BF1" s="241"/>
      <c r="BG1" s="241"/>
      <c r="BH1" s="241"/>
      <c r="BI1" s="241"/>
      <c r="BJ1" s="241"/>
      <c r="BK1" s="241"/>
      <c r="BL1" s="241"/>
      <c r="BM1" s="241"/>
      <c r="BN1" s="241"/>
      <c r="BO1" s="241"/>
      <c r="BP1" s="241"/>
      <c r="BQ1" s="241"/>
      <c r="BR1" s="241"/>
      <c r="BS1" s="241"/>
      <c r="BT1" s="241"/>
      <c r="BU1" s="241"/>
      <c r="BV1" s="241"/>
      <c r="BW1" s="241"/>
      <c r="BX1" s="241"/>
      <c r="BY1" s="241"/>
      <c r="BZ1" s="241"/>
      <c r="CA1" s="241"/>
      <c r="CB1" s="241"/>
      <c r="CC1" s="241"/>
      <c r="CD1" s="241"/>
      <c r="CE1" s="241"/>
      <c r="CF1" s="241"/>
      <c r="CG1" s="241"/>
      <c r="CH1" s="241"/>
      <c r="CI1" s="241"/>
      <c r="CJ1" s="241"/>
      <c r="CK1" s="241"/>
      <c r="CL1" s="241"/>
      <c r="CM1" s="241"/>
      <c r="CN1" s="241"/>
      <c r="CO1" s="241"/>
      <c r="CP1" s="241"/>
      <c r="CQ1" s="241"/>
      <c r="CR1" s="241"/>
      <c r="CS1" s="241"/>
      <c r="CT1" s="241"/>
      <c r="CU1" s="241"/>
      <c r="CV1" s="241"/>
      <c r="CW1" s="241"/>
      <c r="CX1" s="241"/>
      <c r="CY1" s="241"/>
      <c r="CZ1" s="241"/>
      <c r="DA1" s="241"/>
      <c r="DB1" s="241"/>
      <c r="DC1" s="241"/>
      <c r="DD1" s="241"/>
      <c r="DE1" s="241"/>
      <c r="DF1" s="241"/>
      <c r="DG1" s="241"/>
      <c r="DH1" s="241"/>
      <c r="DI1" s="241"/>
      <c r="DJ1" s="241"/>
      <c r="DK1" s="241"/>
      <c r="DL1" s="241"/>
    </row>
    <row r="2" spans="2:116" ht="13" x14ac:dyDescent="0.2"/>
    <row r="3" spans="2:116" ht="13" x14ac:dyDescent="0.2"/>
    <row r="4" spans="2:116" ht="13" x14ac:dyDescent="0.2">
      <c r="R4" s="241"/>
      <c r="S4" s="241"/>
      <c r="T4" s="241"/>
      <c r="U4" s="241"/>
      <c r="V4" s="241"/>
      <c r="W4" s="241"/>
      <c r="X4" s="241"/>
      <c r="Y4" s="241"/>
      <c r="Z4" s="241"/>
      <c r="AA4" s="241"/>
      <c r="AB4" s="241"/>
      <c r="AC4" s="241"/>
      <c r="AD4" s="241"/>
      <c r="AE4" s="241"/>
      <c r="AF4" s="241"/>
      <c r="AG4" s="241"/>
      <c r="AH4" s="241"/>
      <c r="AI4" s="241"/>
      <c r="AJ4" s="241"/>
      <c r="AK4" s="241"/>
      <c r="AL4" s="241"/>
      <c r="AM4" s="241"/>
      <c r="AN4" s="241"/>
      <c r="AO4" s="241"/>
      <c r="AP4" s="241"/>
      <c r="AQ4" s="241"/>
      <c r="AR4" s="241"/>
      <c r="AS4" s="241"/>
      <c r="AT4" s="241"/>
      <c r="AU4" s="241"/>
      <c r="AV4" s="241"/>
      <c r="AW4" s="241"/>
      <c r="AX4" s="241"/>
      <c r="AY4" s="241"/>
      <c r="AZ4" s="241"/>
      <c r="BA4" s="241"/>
      <c r="BB4" s="241"/>
      <c r="BC4" s="241"/>
      <c r="BD4" s="241"/>
      <c r="BE4" s="241"/>
      <c r="BF4" s="241"/>
      <c r="BG4" s="241"/>
      <c r="BH4" s="241"/>
      <c r="BI4" s="241"/>
      <c r="BJ4" s="241"/>
      <c r="BK4" s="241"/>
      <c r="BL4" s="241"/>
      <c r="BM4" s="241"/>
      <c r="BN4" s="241"/>
      <c r="BO4" s="241"/>
      <c r="BP4" s="241"/>
      <c r="BQ4" s="241"/>
      <c r="BR4" s="241"/>
      <c r="BS4" s="241"/>
      <c r="BT4" s="241"/>
      <c r="BU4" s="241"/>
      <c r="BV4" s="241"/>
      <c r="BW4" s="241"/>
      <c r="BX4" s="241"/>
      <c r="BY4" s="241"/>
      <c r="BZ4" s="241"/>
      <c r="CA4" s="241"/>
      <c r="CB4" s="241"/>
      <c r="CC4" s="241"/>
      <c r="CD4" s="241"/>
      <c r="CE4" s="241"/>
      <c r="CF4" s="241"/>
      <c r="CG4" s="241"/>
      <c r="CH4" s="241"/>
      <c r="CI4" s="241"/>
      <c r="CJ4" s="241"/>
      <c r="CK4" s="241"/>
      <c r="CL4" s="241"/>
      <c r="CM4" s="241"/>
      <c r="CN4" s="241"/>
      <c r="CO4" s="241"/>
      <c r="CP4" s="241"/>
      <c r="CQ4" s="241"/>
      <c r="CR4" s="241"/>
      <c r="CS4" s="241"/>
      <c r="CT4" s="241"/>
      <c r="CU4" s="241"/>
      <c r="CV4" s="241"/>
      <c r="CW4" s="241"/>
      <c r="CX4" s="241"/>
      <c r="CY4" s="241"/>
      <c r="CZ4" s="241"/>
      <c r="DA4" s="241"/>
      <c r="DB4" s="241"/>
      <c r="DC4" s="241"/>
      <c r="DD4" s="241"/>
      <c r="DE4" s="241"/>
      <c r="DF4" s="241"/>
      <c r="DG4" s="241"/>
      <c r="DH4" s="241"/>
      <c r="DI4" s="241"/>
      <c r="DJ4" s="241"/>
      <c r="DK4" s="241"/>
      <c r="DL4" s="241"/>
    </row>
    <row r="5" spans="2:116" ht="13" x14ac:dyDescent="0.2">
      <c r="R5" s="241"/>
      <c r="S5" s="241"/>
      <c r="T5" s="241"/>
      <c r="U5" s="241"/>
      <c r="V5" s="241"/>
      <c r="W5" s="241"/>
      <c r="X5" s="241"/>
      <c r="Y5" s="241"/>
      <c r="Z5" s="241"/>
      <c r="AA5" s="241"/>
      <c r="AB5" s="241"/>
      <c r="AC5" s="241"/>
      <c r="AD5" s="241"/>
      <c r="AE5" s="241"/>
      <c r="AF5" s="241"/>
      <c r="AG5" s="241"/>
      <c r="AH5" s="241"/>
      <c r="AI5" s="241"/>
      <c r="AJ5" s="241"/>
      <c r="AK5" s="241"/>
      <c r="AL5" s="241"/>
      <c r="AM5" s="241"/>
      <c r="AN5" s="241"/>
      <c r="AO5" s="241"/>
      <c r="AP5" s="241"/>
      <c r="AQ5" s="241"/>
      <c r="AR5" s="241"/>
      <c r="AS5" s="241"/>
      <c r="AT5" s="241"/>
      <c r="AU5" s="241"/>
      <c r="AV5" s="241"/>
      <c r="AW5" s="241"/>
      <c r="AX5" s="241"/>
      <c r="AY5" s="241"/>
      <c r="AZ5" s="241"/>
      <c r="BA5" s="241"/>
      <c r="BB5" s="241"/>
      <c r="BC5" s="241"/>
      <c r="BD5" s="241"/>
      <c r="BE5" s="241"/>
      <c r="BF5" s="241"/>
      <c r="BG5" s="241"/>
      <c r="BH5" s="241"/>
      <c r="BI5" s="241"/>
      <c r="BJ5" s="241"/>
      <c r="BK5" s="241"/>
      <c r="BL5" s="241"/>
      <c r="BM5" s="241"/>
      <c r="BN5" s="241"/>
      <c r="BO5" s="241"/>
      <c r="BP5" s="241"/>
      <c r="BQ5" s="241"/>
      <c r="BR5" s="241"/>
      <c r="BS5" s="241"/>
      <c r="BT5" s="241"/>
      <c r="BU5" s="241"/>
      <c r="BV5" s="241"/>
      <c r="BW5" s="241"/>
      <c r="BX5" s="241"/>
      <c r="BY5" s="241"/>
      <c r="BZ5" s="241"/>
      <c r="CA5" s="241"/>
      <c r="CB5" s="241"/>
      <c r="CC5" s="241"/>
      <c r="CD5" s="241"/>
      <c r="CE5" s="241"/>
      <c r="CF5" s="241"/>
      <c r="CG5" s="241"/>
      <c r="CH5" s="241"/>
      <c r="CI5" s="241"/>
      <c r="CJ5" s="241"/>
      <c r="CK5" s="241"/>
      <c r="CL5" s="241"/>
      <c r="CM5" s="241"/>
      <c r="CN5" s="241"/>
      <c r="CO5" s="241"/>
      <c r="CP5" s="241"/>
      <c r="CQ5" s="241"/>
      <c r="CR5" s="241"/>
      <c r="CS5" s="241"/>
      <c r="CT5" s="241"/>
      <c r="CU5" s="241"/>
      <c r="CV5" s="241"/>
      <c r="CW5" s="241"/>
      <c r="CX5" s="241"/>
      <c r="CY5" s="241"/>
      <c r="CZ5" s="241"/>
      <c r="DA5" s="241"/>
      <c r="DB5" s="241"/>
      <c r="DC5" s="241"/>
      <c r="DD5" s="241"/>
      <c r="DE5" s="241"/>
      <c r="DF5" s="241"/>
      <c r="DG5" s="241"/>
      <c r="DH5" s="241"/>
      <c r="DI5" s="241"/>
      <c r="DJ5" s="241"/>
      <c r="DK5" s="241"/>
      <c r="DL5" s="241"/>
    </row>
    <row r="6" spans="2:116" ht="13" x14ac:dyDescent="0.2"/>
    <row r="7" spans="2:116" ht="13" x14ac:dyDescent="0.2"/>
    <row r="8" spans="2:116" ht="13" x14ac:dyDescent="0.2"/>
    <row r="9" spans="2:116" ht="13" x14ac:dyDescent="0.2"/>
    <row r="10" spans="2:116" ht="13" x14ac:dyDescent="0.2"/>
    <row r="11" spans="2:116" ht="13" x14ac:dyDescent="0.2"/>
    <row r="12" spans="2:116" ht="13" x14ac:dyDescent="0.2"/>
    <row r="13" spans="2:116" ht="13" x14ac:dyDescent="0.2"/>
    <row r="14" spans="2:116" ht="13" x14ac:dyDescent="0.2"/>
    <row r="15" spans="2:116" ht="13" x14ac:dyDescent="0.2"/>
    <row r="16" spans="2:116" ht="13" x14ac:dyDescent="0.2"/>
    <row r="17" spans="9:116" ht="13" x14ac:dyDescent="0.2"/>
    <row r="18" spans="9:116" ht="13" x14ac:dyDescent="0.2">
      <c r="I18" s="241"/>
      <c r="J18" s="241"/>
      <c r="K18" s="241"/>
      <c r="L18" s="241"/>
      <c r="M18" s="241"/>
      <c r="N18" s="241"/>
      <c r="O18" s="241"/>
      <c r="P18" s="241"/>
      <c r="Q18" s="241"/>
      <c r="R18" s="241"/>
      <c r="S18" s="241"/>
      <c r="T18" s="241"/>
      <c r="U18" s="241"/>
      <c r="V18" s="241"/>
      <c r="W18" s="241"/>
      <c r="X18" s="241"/>
      <c r="Y18" s="241"/>
      <c r="Z18" s="241"/>
      <c r="AA18" s="241"/>
      <c r="AB18" s="241"/>
      <c r="AC18" s="241"/>
      <c r="AD18" s="241"/>
      <c r="AE18" s="241"/>
      <c r="AF18" s="241"/>
      <c r="AG18" s="241"/>
      <c r="AH18" s="241"/>
      <c r="AI18" s="241"/>
      <c r="AJ18" s="241"/>
      <c r="AK18" s="241"/>
      <c r="AL18" s="241"/>
      <c r="AM18" s="241"/>
      <c r="AN18" s="241"/>
      <c r="AO18" s="241"/>
      <c r="AP18" s="241"/>
      <c r="AQ18" s="241"/>
      <c r="AR18" s="241"/>
      <c r="AS18" s="241"/>
      <c r="AT18" s="241"/>
      <c r="AU18" s="241"/>
      <c r="AV18" s="241"/>
      <c r="AW18" s="241"/>
      <c r="AX18" s="241"/>
      <c r="AY18" s="241"/>
      <c r="AZ18" s="241"/>
      <c r="BA18" s="241"/>
      <c r="BB18" s="241"/>
      <c r="BC18" s="241"/>
      <c r="BD18" s="241"/>
      <c r="BE18" s="241"/>
      <c r="BF18" s="241"/>
      <c r="BG18" s="241"/>
      <c r="BH18" s="241"/>
      <c r="BI18" s="241"/>
      <c r="BJ18" s="241"/>
      <c r="BK18" s="241"/>
      <c r="BL18" s="241"/>
      <c r="BM18" s="241"/>
      <c r="BN18" s="241"/>
      <c r="BO18" s="241"/>
      <c r="BP18" s="241"/>
      <c r="BQ18" s="241"/>
      <c r="BR18" s="241"/>
      <c r="BS18" s="241"/>
      <c r="BT18" s="241"/>
      <c r="BU18" s="241"/>
      <c r="BV18" s="241"/>
      <c r="BW18" s="241"/>
      <c r="BX18" s="241"/>
      <c r="BY18" s="241"/>
      <c r="BZ18" s="241"/>
      <c r="CA18" s="241"/>
      <c r="CB18" s="241"/>
      <c r="CC18" s="241"/>
      <c r="CD18" s="241"/>
      <c r="CE18" s="241"/>
      <c r="CF18" s="241"/>
      <c r="CG18" s="241"/>
      <c r="CH18" s="241"/>
      <c r="CI18" s="241"/>
      <c r="CJ18" s="241"/>
      <c r="CK18" s="241"/>
      <c r="CL18" s="241"/>
      <c r="CM18" s="241"/>
      <c r="CN18" s="241"/>
      <c r="CO18" s="241"/>
      <c r="CP18" s="241"/>
      <c r="CQ18" s="241"/>
      <c r="CR18" s="241"/>
      <c r="CS18" s="241"/>
      <c r="CT18" s="241"/>
      <c r="CU18" s="241"/>
      <c r="CV18" s="241"/>
      <c r="CW18" s="241"/>
      <c r="CX18" s="241"/>
      <c r="CY18" s="241"/>
      <c r="CZ18" s="241"/>
      <c r="DA18" s="241"/>
      <c r="DB18" s="241"/>
      <c r="DC18" s="241"/>
      <c r="DD18" s="241"/>
      <c r="DE18" s="241"/>
      <c r="DF18" s="241"/>
      <c r="DG18" s="241"/>
      <c r="DH18" s="241"/>
      <c r="DI18" s="241"/>
      <c r="DJ18" s="241"/>
      <c r="DK18" s="241"/>
      <c r="DL18" s="241"/>
    </row>
    <row r="19" spans="9:116" ht="13" x14ac:dyDescent="0.2"/>
    <row r="20" spans="9:116" ht="13" x14ac:dyDescent="0.2"/>
    <row r="21" spans="9:116" ht="13" x14ac:dyDescent="0.2">
      <c r="DL21" s="241"/>
    </row>
    <row r="22" spans="9:116" ht="13" x14ac:dyDescent="0.2">
      <c r="DI22" s="241"/>
      <c r="DJ22" s="241"/>
      <c r="DK22" s="241"/>
      <c r="DL22" s="241"/>
    </row>
    <row r="23" spans="9:116" ht="13" x14ac:dyDescent="0.2">
      <c r="CY23" s="241"/>
      <c r="CZ23" s="241"/>
      <c r="DA23" s="241"/>
      <c r="DB23" s="241"/>
      <c r="DC23" s="241"/>
      <c r="DD23" s="241"/>
      <c r="DE23" s="241"/>
      <c r="DF23" s="241"/>
      <c r="DG23" s="241"/>
      <c r="DH23" s="241"/>
      <c r="DI23" s="241"/>
      <c r="DJ23" s="241"/>
      <c r="DK23" s="241"/>
      <c r="DL23" s="241"/>
    </row>
    <row r="24" spans="9:116" ht="13" x14ac:dyDescent="0.2"/>
    <row r="25" spans="9:116" ht="13" x14ac:dyDescent="0.2"/>
    <row r="26" spans="9:116" ht="13" x14ac:dyDescent="0.2"/>
    <row r="27" spans="9:116" ht="13" x14ac:dyDescent="0.2"/>
    <row r="28" spans="9:116" ht="13" x14ac:dyDescent="0.2"/>
    <row r="29" spans="9:116" ht="13" x14ac:dyDescent="0.2"/>
    <row r="30" spans="9:116" ht="13" x14ac:dyDescent="0.2"/>
    <row r="31" spans="9:116" ht="13" x14ac:dyDescent="0.2"/>
    <row r="32" spans="9:116" ht="13" x14ac:dyDescent="0.2"/>
    <row r="33" spans="15:116" ht="13" x14ac:dyDescent="0.2"/>
    <row r="34" spans="15:116" ht="13" x14ac:dyDescent="0.2"/>
    <row r="35" spans="15:116" ht="13" x14ac:dyDescent="0.2">
      <c r="CZ35" s="241"/>
      <c r="DA35" s="241"/>
      <c r="DB35" s="241"/>
      <c r="DC35" s="241"/>
      <c r="DD35" s="241"/>
      <c r="DE35" s="241"/>
      <c r="DF35" s="241"/>
      <c r="DG35" s="241"/>
      <c r="DH35" s="241"/>
      <c r="DI35" s="241"/>
      <c r="DJ35" s="241"/>
      <c r="DK35" s="241"/>
      <c r="DL35" s="241"/>
    </row>
    <row r="36" spans="15:116" ht="13" x14ac:dyDescent="0.2"/>
    <row r="37" spans="15:116" ht="13" x14ac:dyDescent="0.2">
      <c r="DL37" s="241"/>
    </row>
    <row r="38" spans="15:116" ht="13" x14ac:dyDescent="0.2">
      <c r="DI38" s="241"/>
      <c r="DJ38" s="241"/>
      <c r="DK38" s="241"/>
      <c r="DL38" s="241"/>
    </row>
    <row r="39" spans="15:116" ht="13" x14ac:dyDescent="0.2"/>
    <row r="40" spans="15:116" ht="13" x14ac:dyDescent="0.2"/>
    <row r="41" spans="15:116" ht="13" x14ac:dyDescent="0.2"/>
    <row r="42" spans="15:116" ht="13" x14ac:dyDescent="0.2"/>
    <row r="43" spans="15:116" ht="13" x14ac:dyDescent="0.2">
      <c r="O43" s="241"/>
      <c r="P43" s="241"/>
      <c r="Q43" s="241"/>
      <c r="R43" s="241"/>
      <c r="S43" s="241"/>
      <c r="T43" s="241"/>
      <c r="U43" s="241"/>
      <c r="V43" s="241"/>
      <c r="W43" s="241"/>
      <c r="X43" s="241"/>
      <c r="Y43" s="241"/>
      <c r="Z43" s="241"/>
      <c r="AA43" s="241"/>
      <c r="AB43" s="241"/>
      <c r="AC43" s="241"/>
      <c r="AD43" s="241"/>
      <c r="AE43" s="241"/>
      <c r="AF43" s="241"/>
      <c r="AG43" s="241"/>
      <c r="AH43" s="241"/>
      <c r="AI43" s="241"/>
      <c r="AJ43" s="241"/>
      <c r="AK43" s="241"/>
      <c r="AL43" s="241"/>
      <c r="AM43" s="241"/>
      <c r="AN43" s="241"/>
      <c r="AO43" s="241"/>
      <c r="AP43" s="241"/>
      <c r="AQ43" s="241"/>
      <c r="AR43" s="241"/>
      <c r="AS43" s="241"/>
      <c r="AT43" s="241"/>
      <c r="AU43" s="241"/>
      <c r="AV43" s="241"/>
      <c r="AW43" s="241"/>
      <c r="AX43" s="241"/>
      <c r="AY43" s="241"/>
      <c r="AZ43" s="241"/>
      <c r="BA43" s="241"/>
      <c r="BB43" s="241"/>
      <c r="BC43" s="241"/>
      <c r="BD43" s="241"/>
      <c r="BE43" s="241"/>
      <c r="BF43" s="241"/>
      <c r="BG43" s="241"/>
      <c r="BH43" s="241"/>
      <c r="BI43" s="241"/>
      <c r="BJ43" s="241"/>
      <c r="BK43" s="241"/>
      <c r="BL43" s="241"/>
      <c r="BM43" s="241"/>
      <c r="BN43" s="241"/>
      <c r="BO43" s="241"/>
      <c r="BP43" s="241"/>
      <c r="BQ43" s="241"/>
      <c r="BR43" s="241"/>
      <c r="BS43" s="241"/>
      <c r="BT43" s="241"/>
      <c r="BU43" s="241"/>
      <c r="BV43" s="241"/>
      <c r="BW43" s="241"/>
      <c r="BX43" s="241"/>
      <c r="BY43" s="241"/>
      <c r="BZ43" s="241"/>
      <c r="CA43" s="241"/>
      <c r="CB43" s="241"/>
      <c r="CC43" s="241"/>
      <c r="CD43" s="241"/>
      <c r="CE43" s="241"/>
      <c r="CF43" s="241"/>
      <c r="CG43" s="241"/>
      <c r="CH43" s="241"/>
      <c r="CI43" s="241"/>
      <c r="CJ43" s="241"/>
      <c r="CK43" s="241"/>
      <c r="CL43" s="241"/>
      <c r="CM43" s="241"/>
      <c r="CN43" s="241"/>
      <c r="CO43" s="241"/>
      <c r="CP43" s="241"/>
      <c r="CQ43" s="241"/>
      <c r="CR43" s="241"/>
      <c r="CS43" s="241"/>
      <c r="CT43" s="241"/>
      <c r="CU43" s="241"/>
      <c r="CV43" s="241"/>
      <c r="CW43" s="241"/>
      <c r="CX43" s="241"/>
      <c r="CY43" s="241"/>
      <c r="CZ43" s="241"/>
      <c r="DA43" s="241"/>
      <c r="DB43" s="241"/>
      <c r="DC43" s="241"/>
      <c r="DD43" s="241"/>
      <c r="DE43" s="241"/>
      <c r="DF43" s="241"/>
      <c r="DG43" s="241"/>
      <c r="DH43" s="241"/>
      <c r="DI43" s="241"/>
      <c r="DJ43" s="241"/>
      <c r="DK43" s="241"/>
      <c r="DL43" s="241"/>
    </row>
    <row r="44" spans="15:116" ht="13" x14ac:dyDescent="0.2">
      <c r="DL44" s="241"/>
    </row>
    <row r="45" spans="15:116" ht="13" x14ac:dyDescent="0.2"/>
    <row r="46" spans="15:116" ht="13" x14ac:dyDescent="0.2">
      <c r="DA46" s="241"/>
      <c r="DB46" s="241"/>
      <c r="DC46" s="241"/>
      <c r="DD46" s="241"/>
      <c r="DE46" s="241"/>
      <c r="DF46" s="241"/>
      <c r="DG46" s="241"/>
      <c r="DH46" s="241"/>
      <c r="DI46" s="241"/>
      <c r="DJ46" s="241"/>
      <c r="DK46" s="241"/>
      <c r="DL46" s="241"/>
    </row>
    <row r="47" spans="15:116" ht="13" x14ac:dyDescent="0.2"/>
    <row r="48" spans="15:116" ht="13" x14ac:dyDescent="0.2"/>
    <row r="49" spans="104:116" ht="13" x14ac:dyDescent="0.2"/>
    <row r="50" spans="104:116" ht="13" x14ac:dyDescent="0.2">
      <c r="CZ50" s="241"/>
      <c r="DA50" s="241"/>
      <c r="DB50" s="241"/>
      <c r="DC50" s="241"/>
      <c r="DD50" s="241"/>
      <c r="DE50" s="241"/>
      <c r="DF50" s="241"/>
      <c r="DG50" s="241"/>
      <c r="DH50" s="241"/>
      <c r="DI50" s="241"/>
      <c r="DJ50" s="241"/>
      <c r="DK50" s="241"/>
      <c r="DL50" s="241"/>
    </row>
    <row r="51" spans="104:116" ht="13" x14ac:dyDescent="0.2"/>
    <row r="52" spans="104:116" ht="13" x14ac:dyDescent="0.2"/>
    <row r="53" spans="104:116" ht="13" x14ac:dyDescent="0.2">
      <c r="DL53" s="241"/>
    </row>
    <row r="54" spans="104:116" ht="13" x14ac:dyDescent="0.2"/>
    <row r="55" spans="104:116" ht="13" x14ac:dyDescent="0.2"/>
    <row r="56" spans="104:116" ht="13" x14ac:dyDescent="0.2"/>
    <row r="57" spans="104:116" ht="13" x14ac:dyDescent="0.2"/>
    <row r="58" spans="104:116" ht="13" x14ac:dyDescent="0.2"/>
    <row r="59" spans="104:116" ht="13" x14ac:dyDescent="0.2"/>
    <row r="60" spans="104:116" ht="13" x14ac:dyDescent="0.2"/>
    <row r="61" spans="104:116" ht="13" x14ac:dyDescent="0.2"/>
    <row r="62" spans="104:116" ht="13" x14ac:dyDescent="0.2"/>
    <row r="63" spans="104:116" ht="13" x14ac:dyDescent="0.2"/>
    <row r="64" spans="104:116" ht="13" x14ac:dyDescent="0.2"/>
    <row r="65" spans="107:116" ht="13" x14ac:dyDescent="0.2"/>
    <row r="66" spans="107:116" ht="13" x14ac:dyDescent="0.2"/>
    <row r="67" spans="107:116" ht="13" x14ac:dyDescent="0.2">
      <c r="DC67" s="241"/>
      <c r="DD67" s="241"/>
      <c r="DE67" s="241"/>
      <c r="DF67" s="241"/>
      <c r="DG67" s="241"/>
      <c r="DH67" s="241"/>
      <c r="DI67" s="241"/>
      <c r="DJ67" s="241"/>
      <c r="DK67" s="241"/>
      <c r="DL67" s="241"/>
    </row>
    <row r="68" spans="107:116" ht="13" x14ac:dyDescent="0.2"/>
    <row r="69" spans="107:116" ht="13" x14ac:dyDescent="0.2"/>
    <row r="70" spans="107:116" ht="13" x14ac:dyDescent="0.2"/>
    <row r="71" spans="107:116" ht="13" x14ac:dyDescent="0.2"/>
    <row r="72" spans="107:116" ht="13" x14ac:dyDescent="0.2"/>
    <row r="73" spans="107:116" ht="13" x14ac:dyDescent="0.2"/>
    <row r="74" spans="107:116" ht="13" x14ac:dyDescent="0.2"/>
    <row r="75" spans="107:116" ht="13" x14ac:dyDescent="0.2"/>
    <row r="76" spans="107:116" ht="13" x14ac:dyDescent="0.2"/>
    <row r="77" spans="107:116" ht="13" x14ac:dyDescent="0.2"/>
    <row r="78" spans="107:116" ht="13" x14ac:dyDescent="0.2"/>
    <row r="79" spans="107:116" ht="13" x14ac:dyDescent="0.2"/>
    <row r="80" spans="107:116" ht="13" x14ac:dyDescent="0.2"/>
    <row r="81" ht="13" x14ac:dyDescent="0.2"/>
    <row r="82" ht="13" x14ac:dyDescent="0.2"/>
    <row r="83" ht="13" x14ac:dyDescent="0.2"/>
    <row r="84" ht="13" x14ac:dyDescent="0.2"/>
    <row r="85" ht="13" x14ac:dyDescent="0.2"/>
    <row r="86" ht="13" x14ac:dyDescent="0.2"/>
    <row r="87" ht="13" x14ac:dyDescent="0.2"/>
    <row r="88" ht="13" x14ac:dyDescent="0.2"/>
    <row r="89" ht="13" x14ac:dyDescent="0.2"/>
  </sheetData>
  <sheetProtection algorithmName="SHA-512" hashValue="KchmjM0BukICFhogB5pAIRXTN33w+5axnZI5Idg1G2h6oKQB6X2dmVsR7n2xcF2VDRRJ5IuzduWOTJF+b2DPyw==" saltValue="tYjcrCH1QicQzBcfIDHFDw==" spinCount="100000" sheet="1" objects="1" scenarios="1"/>
  <dataConsolidate/>
  <phoneticPr fontId="2"/>
  <printOptions horizontalCentered="1" verticalCentered="1"/>
  <pageMargins left="0" right="0" top="0" bottom="0" header="0" footer="0"/>
  <pageSetup paperSize="9" scale="49" orientation="landscape" horizontalDpi="300" verticalDpi="300" r:id="rId1"/>
  <headerFooter alignWithMargins="0">
    <oddFooter>&amp;C&amp;P/&amp;N</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pageSetUpPr fitToPage="1"/>
  </sheetPr>
  <dimension ref="A1:AZ73"/>
  <sheetViews>
    <sheetView showGridLines="0" view="pageBreakPreview" zoomScale="70" zoomScaleSheetLayoutView="70" workbookViewId="0"/>
  </sheetViews>
  <sheetFormatPr defaultColWidth="0" defaultRowHeight="13.5" customHeight="1" zeroHeight="1" x14ac:dyDescent="0.2"/>
  <cols>
    <col min="1" max="36" width="2.453125" style="243" customWidth="1"/>
    <col min="37" max="44" width="17" style="243" customWidth="1"/>
    <col min="45" max="45" width="6.08984375" style="249" customWidth="1"/>
    <col min="46" max="46" width="3" style="247" customWidth="1"/>
    <col min="47" max="47" width="19.08984375" style="243" hidden="1" customWidth="1"/>
    <col min="48" max="52" width="12.54296875" style="243" hidden="1" customWidth="1"/>
    <col min="53" max="16384" width="8.54296875" style="243" hidden="1"/>
  </cols>
  <sheetData>
    <row r="1" spans="1:46" ht="13" x14ac:dyDescent="0.2">
      <c r="AS1" s="243"/>
      <c r="AT1" s="243"/>
    </row>
    <row r="2" spans="1:46" ht="13" x14ac:dyDescent="0.2">
      <c r="AS2" s="243"/>
      <c r="AT2" s="243"/>
    </row>
    <row r="3" spans="1:46" ht="13" x14ac:dyDescent="0.2">
      <c r="AS3" s="243"/>
      <c r="AT3" s="243"/>
    </row>
    <row r="4" spans="1:46" ht="13" x14ac:dyDescent="0.2">
      <c r="AS4" s="243"/>
      <c r="AT4" s="243"/>
    </row>
    <row r="5" spans="1:46" ht="16.5" x14ac:dyDescent="0.2">
      <c r="A5" s="244" t="s">
        <v>408</v>
      </c>
      <c r="B5" s="245"/>
      <c r="C5" s="245"/>
      <c r="D5" s="245"/>
      <c r="E5" s="245"/>
      <c r="F5" s="245"/>
      <c r="G5" s="245"/>
      <c r="H5" s="245"/>
      <c r="I5" s="245"/>
      <c r="J5" s="245"/>
      <c r="K5" s="245"/>
      <c r="L5" s="245"/>
      <c r="M5" s="245"/>
      <c r="N5" s="245"/>
      <c r="O5" s="245"/>
      <c r="P5" s="245"/>
      <c r="Q5" s="245"/>
      <c r="R5" s="245"/>
      <c r="S5" s="245"/>
      <c r="T5" s="245"/>
      <c r="U5" s="245"/>
      <c r="V5" s="245"/>
      <c r="W5" s="245"/>
      <c r="X5" s="245"/>
      <c r="Y5" s="245"/>
      <c r="Z5" s="245"/>
      <c r="AA5" s="245"/>
      <c r="AB5" s="245"/>
      <c r="AC5" s="245"/>
      <c r="AD5" s="245"/>
      <c r="AE5" s="245"/>
      <c r="AF5" s="245"/>
      <c r="AG5" s="245"/>
      <c r="AH5" s="245"/>
      <c r="AI5" s="245"/>
      <c r="AJ5" s="245"/>
      <c r="AK5" s="245"/>
      <c r="AL5" s="245"/>
      <c r="AM5" s="245"/>
      <c r="AN5" s="245"/>
      <c r="AO5" s="245"/>
      <c r="AP5" s="245"/>
      <c r="AQ5" s="245"/>
      <c r="AR5" s="245"/>
      <c r="AS5" s="246"/>
    </row>
    <row r="6" spans="1:46" ht="13" x14ac:dyDescent="0.2">
      <c r="A6" s="247"/>
      <c r="AK6" s="248" t="s">
        <v>409</v>
      </c>
      <c r="AL6" s="248"/>
      <c r="AM6" s="248"/>
      <c r="AN6" s="248"/>
    </row>
    <row r="7" spans="1:46" ht="13.5" customHeight="1" x14ac:dyDescent="0.2">
      <c r="A7" s="247"/>
      <c r="AK7" s="250"/>
      <c r="AL7" s="251"/>
      <c r="AM7" s="251"/>
      <c r="AN7" s="252"/>
      <c r="AO7" s="1101" t="s">
        <v>410</v>
      </c>
      <c r="AP7" s="253"/>
      <c r="AQ7" s="254" t="s">
        <v>411</v>
      </c>
      <c r="AR7" s="255"/>
    </row>
    <row r="8" spans="1:46" ht="13" x14ac:dyDescent="0.2">
      <c r="A8" s="247"/>
      <c r="AK8" s="256"/>
      <c r="AL8" s="257"/>
      <c r="AM8" s="257"/>
      <c r="AN8" s="258"/>
      <c r="AO8" s="1102"/>
      <c r="AP8" s="259" t="s">
        <v>412</v>
      </c>
      <c r="AQ8" s="260" t="s">
        <v>413</v>
      </c>
      <c r="AR8" s="261" t="s">
        <v>414</v>
      </c>
    </row>
    <row r="9" spans="1:46" ht="13" x14ac:dyDescent="0.2">
      <c r="A9" s="247"/>
      <c r="AK9" s="1103" t="s">
        <v>415</v>
      </c>
      <c r="AL9" s="1104"/>
      <c r="AM9" s="1104"/>
      <c r="AN9" s="1105"/>
      <c r="AO9" s="262">
        <v>5273941</v>
      </c>
      <c r="AP9" s="262">
        <v>156399</v>
      </c>
      <c r="AQ9" s="263">
        <v>117270</v>
      </c>
      <c r="AR9" s="264">
        <v>33.4</v>
      </c>
    </row>
    <row r="10" spans="1:46" ht="13.5" customHeight="1" x14ac:dyDescent="0.2">
      <c r="A10" s="247"/>
      <c r="AK10" s="1103" t="s">
        <v>416</v>
      </c>
      <c r="AL10" s="1104"/>
      <c r="AM10" s="1104"/>
      <c r="AN10" s="1105"/>
      <c r="AO10" s="265">
        <v>156870</v>
      </c>
      <c r="AP10" s="265">
        <v>4652</v>
      </c>
      <c r="AQ10" s="266">
        <v>10490</v>
      </c>
      <c r="AR10" s="267">
        <v>-55.7</v>
      </c>
    </row>
    <row r="11" spans="1:46" ht="13.5" customHeight="1" x14ac:dyDescent="0.2">
      <c r="A11" s="247"/>
      <c r="AK11" s="1103" t="s">
        <v>417</v>
      </c>
      <c r="AL11" s="1104"/>
      <c r="AM11" s="1104"/>
      <c r="AN11" s="1105"/>
      <c r="AO11" s="265">
        <v>789346</v>
      </c>
      <c r="AP11" s="265">
        <v>23408</v>
      </c>
      <c r="AQ11" s="266">
        <v>1802</v>
      </c>
      <c r="AR11" s="267">
        <v>1199</v>
      </c>
    </row>
    <row r="12" spans="1:46" ht="13.5" customHeight="1" x14ac:dyDescent="0.2">
      <c r="A12" s="247"/>
      <c r="AK12" s="1103" t="s">
        <v>418</v>
      </c>
      <c r="AL12" s="1104"/>
      <c r="AM12" s="1104"/>
      <c r="AN12" s="1105"/>
      <c r="AO12" s="265" t="s">
        <v>419</v>
      </c>
      <c r="AP12" s="265" t="s">
        <v>419</v>
      </c>
      <c r="AQ12" s="266">
        <v>3</v>
      </c>
      <c r="AR12" s="267" t="s">
        <v>419</v>
      </c>
    </row>
    <row r="13" spans="1:46" ht="13.5" customHeight="1" x14ac:dyDescent="0.2">
      <c r="A13" s="247"/>
      <c r="AK13" s="1103" t="s">
        <v>420</v>
      </c>
      <c r="AL13" s="1104"/>
      <c r="AM13" s="1104"/>
      <c r="AN13" s="1105"/>
      <c r="AO13" s="265">
        <v>129119</v>
      </c>
      <c r="AP13" s="265">
        <v>3829</v>
      </c>
      <c r="AQ13" s="266">
        <v>4482</v>
      </c>
      <c r="AR13" s="267">
        <v>-14.6</v>
      </c>
    </row>
    <row r="14" spans="1:46" ht="13.5" customHeight="1" x14ac:dyDescent="0.2">
      <c r="A14" s="247"/>
      <c r="AK14" s="1103" t="s">
        <v>421</v>
      </c>
      <c r="AL14" s="1104"/>
      <c r="AM14" s="1104"/>
      <c r="AN14" s="1105"/>
      <c r="AO14" s="265" t="s">
        <v>419</v>
      </c>
      <c r="AP14" s="265" t="s">
        <v>419</v>
      </c>
      <c r="AQ14" s="266">
        <v>2749</v>
      </c>
      <c r="AR14" s="267" t="s">
        <v>419</v>
      </c>
    </row>
    <row r="15" spans="1:46" ht="13.5" customHeight="1" x14ac:dyDescent="0.2">
      <c r="A15" s="247"/>
      <c r="AK15" s="1106" t="s">
        <v>422</v>
      </c>
      <c r="AL15" s="1107"/>
      <c r="AM15" s="1107"/>
      <c r="AN15" s="1108"/>
      <c r="AO15" s="265">
        <v>-369821</v>
      </c>
      <c r="AP15" s="265">
        <v>-10967</v>
      </c>
      <c r="AQ15" s="266">
        <v>-7399</v>
      </c>
      <c r="AR15" s="267">
        <v>48.2</v>
      </c>
    </row>
    <row r="16" spans="1:46" ht="13" x14ac:dyDescent="0.2">
      <c r="A16" s="247"/>
      <c r="AK16" s="1106" t="s">
        <v>102</v>
      </c>
      <c r="AL16" s="1107"/>
      <c r="AM16" s="1107"/>
      <c r="AN16" s="1108"/>
      <c r="AO16" s="265">
        <v>5979455</v>
      </c>
      <c r="AP16" s="265">
        <v>177321</v>
      </c>
      <c r="AQ16" s="266">
        <v>129397</v>
      </c>
      <c r="AR16" s="267">
        <v>37</v>
      </c>
    </row>
    <row r="17" spans="1:46" ht="13" x14ac:dyDescent="0.2">
      <c r="A17" s="247"/>
    </row>
    <row r="18" spans="1:46" ht="13" x14ac:dyDescent="0.2">
      <c r="A18" s="247"/>
      <c r="AQ18" s="268"/>
      <c r="AR18" s="268"/>
    </row>
    <row r="19" spans="1:46" ht="13" x14ac:dyDescent="0.2">
      <c r="A19" s="247"/>
      <c r="AK19" s="243" t="s">
        <v>423</v>
      </c>
    </row>
    <row r="20" spans="1:46" ht="13" x14ac:dyDescent="0.2">
      <c r="A20" s="247"/>
      <c r="AK20" s="269"/>
      <c r="AL20" s="270"/>
      <c r="AM20" s="270"/>
      <c r="AN20" s="271"/>
      <c r="AO20" s="272" t="s">
        <v>424</v>
      </c>
      <c r="AP20" s="273" t="s">
        <v>425</v>
      </c>
      <c r="AQ20" s="274" t="s">
        <v>426</v>
      </c>
      <c r="AR20" s="275"/>
    </row>
    <row r="21" spans="1:46" s="248" customFormat="1" ht="13" x14ac:dyDescent="0.2">
      <c r="A21" s="276"/>
      <c r="AK21" s="1109" t="s">
        <v>427</v>
      </c>
      <c r="AL21" s="1110"/>
      <c r="AM21" s="1110"/>
      <c r="AN21" s="1111"/>
      <c r="AO21" s="277">
        <v>15.21</v>
      </c>
      <c r="AP21" s="278">
        <v>11.07</v>
      </c>
      <c r="AQ21" s="279">
        <v>4.1399999999999997</v>
      </c>
      <c r="AS21" s="280"/>
      <c r="AT21" s="276"/>
    </row>
    <row r="22" spans="1:46" s="248" customFormat="1" ht="13" x14ac:dyDescent="0.2">
      <c r="A22" s="276"/>
      <c r="AK22" s="1109" t="s">
        <v>428</v>
      </c>
      <c r="AL22" s="1110"/>
      <c r="AM22" s="1110"/>
      <c r="AN22" s="1111"/>
      <c r="AO22" s="281">
        <v>93.1</v>
      </c>
      <c r="AP22" s="282">
        <v>97.2</v>
      </c>
      <c r="AQ22" s="283">
        <v>-4.0999999999999996</v>
      </c>
      <c r="AR22" s="268"/>
      <c r="AS22" s="280"/>
      <c r="AT22" s="276"/>
    </row>
    <row r="23" spans="1:46" s="248" customFormat="1" ht="13" x14ac:dyDescent="0.2">
      <c r="A23" s="276"/>
      <c r="AP23" s="268"/>
      <c r="AQ23" s="268"/>
      <c r="AR23" s="268"/>
      <c r="AS23" s="280"/>
      <c r="AT23" s="276"/>
    </row>
    <row r="24" spans="1:46" s="248" customFormat="1" ht="13" x14ac:dyDescent="0.2">
      <c r="A24" s="276"/>
      <c r="AP24" s="268"/>
      <c r="AQ24" s="268"/>
      <c r="AR24" s="268"/>
      <c r="AS24" s="280"/>
      <c r="AT24" s="276"/>
    </row>
    <row r="25" spans="1:46" s="248" customFormat="1" ht="13" x14ac:dyDescent="0.2">
      <c r="A25" s="284"/>
      <c r="B25" s="285"/>
      <c r="C25" s="285"/>
      <c r="D25" s="285"/>
      <c r="E25" s="285"/>
      <c r="F25" s="285"/>
      <c r="G25" s="285"/>
      <c r="H25" s="285"/>
      <c r="I25" s="285"/>
      <c r="J25" s="285"/>
      <c r="K25" s="285"/>
      <c r="L25" s="285"/>
      <c r="M25" s="285"/>
      <c r="N25" s="285"/>
      <c r="O25" s="285"/>
      <c r="P25" s="285"/>
      <c r="Q25" s="285"/>
      <c r="R25" s="285"/>
      <c r="S25" s="285"/>
      <c r="T25" s="285"/>
      <c r="U25" s="285"/>
      <c r="V25" s="285"/>
      <c r="W25" s="285"/>
      <c r="X25" s="285"/>
      <c r="Y25" s="285"/>
      <c r="Z25" s="285"/>
      <c r="AA25" s="285"/>
      <c r="AB25" s="285"/>
      <c r="AC25" s="285"/>
      <c r="AD25" s="285"/>
      <c r="AE25" s="285"/>
      <c r="AF25" s="285"/>
      <c r="AG25" s="285"/>
      <c r="AH25" s="285"/>
      <c r="AI25" s="285"/>
      <c r="AJ25" s="285"/>
      <c r="AK25" s="285"/>
      <c r="AL25" s="285"/>
      <c r="AM25" s="285"/>
      <c r="AN25" s="285"/>
      <c r="AO25" s="285"/>
      <c r="AP25" s="286"/>
      <c r="AQ25" s="286"/>
      <c r="AR25" s="286"/>
      <c r="AS25" s="287"/>
      <c r="AT25" s="276"/>
    </row>
    <row r="26" spans="1:46" s="248" customFormat="1" ht="13" x14ac:dyDescent="0.2">
      <c r="A26" s="1100" t="s">
        <v>429</v>
      </c>
      <c r="B26" s="1100"/>
      <c r="C26" s="1100"/>
      <c r="D26" s="1100"/>
      <c r="E26" s="1100"/>
      <c r="F26" s="1100"/>
      <c r="G26" s="1100"/>
      <c r="H26" s="1100"/>
      <c r="I26" s="1100"/>
      <c r="J26" s="1100"/>
      <c r="K26" s="1100"/>
      <c r="L26" s="1100"/>
      <c r="M26" s="1100"/>
      <c r="N26" s="1100"/>
      <c r="O26" s="1100"/>
      <c r="P26" s="1100"/>
      <c r="Q26" s="1100"/>
      <c r="R26" s="1100"/>
      <c r="S26" s="1100"/>
      <c r="T26" s="1100"/>
      <c r="U26" s="1100"/>
      <c r="V26" s="1100"/>
      <c r="W26" s="1100"/>
      <c r="X26" s="1100"/>
      <c r="Y26" s="1100"/>
      <c r="Z26" s="1100"/>
      <c r="AA26" s="1100"/>
      <c r="AB26" s="1100"/>
      <c r="AC26" s="1100"/>
      <c r="AD26" s="1100"/>
      <c r="AE26" s="1100"/>
      <c r="AF26" s="1100"/>
      <c r="AG26" s="1100"/>
      <c r="AH26" s="1100"/>
      <c r="AI26" s="1100"/>
      <c r="AJ26" s="1100"/>
      <c r="AK26" s="1100"/>
      <c r="AL26" s="1100"/>
      <c r="AM26" s="1100"/>
      <c r="AN26" s="1100"/>
      <c r="AO26" s="1100"/>
      <c r="AP26" s="1100"/>
      <c r="AQ26" s="1100"/>
      <c r="AR26" s="1100"/>
      <c r="AS26" s="1100"/>
    </row>
    <row r="27" spans="1:46" ht="13" x14ac:dyDescent="0.2">
      <c r="A27" s="288"/>
      <c r="AS27" s="243"/>
      <c r="AT27" s="243"/>
    </row>
    <row r="28" spans="1:46" ht="16.5" x14ac:dyDescent="0.2">
      <c r="A28" s="244" t="s">
        <v>430</v>
      </c>
      <c r="B28" s="245"/>
      <c r="C28" s="245"/>
      <c r="D28" s="245"/>
      <c r="E28" s="245"/>
      <c r="F28" s="245"/>
      <c r="G28" s="245"/>
      <c r="H28" s="245"/>
      <c r="I28" s="245"/>
      <c r="J28" s="245"/>
      <c r="K28" s="245"/>
      <c r="L28" s="245"/>
      <c r="M28" s="245"/>
      <c r="N28" s="245"/>
      <c r="O28" s="245"/>
      <c r="P28" s="245"/>
      <c r="Q28" s="245"/>
      <c r="R28" s="245"/>
      <c r="S28" s="245"/>
      <c r="T28" s="245"/>
      <c r="U28" s="245"/>
      <c r="V28" s="245"/>
      <c r="W28" s="245"/>
      <c r="X28" s="245"/>
      <c r="Y28" s="245"/>
      <c r="Z28" s="245"/>
      <c r="AA28" s="245"/>
      <c r="AB28" s="245"/>
      <c r="AC28" s="245"/>
      <c r="AD28" s="245"/>
      <c r="AE28" s="245"/>
      <c r="AF28" s="245"/>
      <c r="AG28" s="245"/>
      <c r="AH28" s="245"/>
      <c r="AI28" s="245"/>
      <c r="AJ28" s="245"/>
      <c r="AK28" s="245"/>
      <c r="AL28" s="245"/>
      <c r="AM28" s="245"/>
      <c r="AN28" s="245"/>
      <c r="AO28" s="245"/>
      <c r="AP28" s="245"/>
      <c r="AQ28" s="245"/>
      <c r="AR28" s="245"/>
      <c r="AS28" s="289"/>
    </row>
    <row r="29" spans="1:46" ht="13" x14ac:dyDescent="0.2">
      <c r="A29" s="247"/>
      <c r="AK29" s="248" t="s">
        <v>431</v>
      </c>
      <c r="AL29" s="248"/>
      <c r="AM29" s="248"/>
      <c r="AN29" s="248"/>
      <c r="AS29" s="290"/>
    </row>
    <row r="30" spans="1:46" ht="13.5" customHeight="1" x14ac:dyDescent="0.2">
      <c r="A30" s="247"/>
      <c r="AK30" s="250"/>
      <c r="AL30" s="251"/>
      <c r="AM30" s="251"/>
      <c r="AN30" s="252"/>
      <c r="AO30" s="1101" t="s">
        <v>410</v>
      </c>
      <c r="AP30" s="253"/>
      <c r="AQ30" s="254" t="s">
        <v>411</v>
      </c>
      <c r="AR30" s="255"/>
    </row>
    <row r="31" spans="1:46" ht="13" x14ac:dyDescent="0.2">
      <c r="A31" s="247"/>
      <c r="AK31" s="256"/>
      <c r="AL31" s="257"/>
      <c r="AM31" s="257"/>
      <c r="AN31" s="258"/>
      <c r="AO31" s="1102"/>
      <c r="AP31" s="259" t="s">
        <v>412</v>
      </c>
      <c r="AQ31" s="260" t="s">
        <v>413</v>
      </c>
      <c r="AR31" s="261" t="s">
        <v>414</v>
      </c>
    </row>
    <row r="32" spans="1:46" ht="27" customHeight="1" x14ac:dyDescent="0.2">
      <c r="A32" s="247"/>
      <c r="AK32" s="1117" t="s">
        <v>432</v>
      </c>
      <c r="AL32" s="1118"/>
      <c r="AM32" s="1118"/>
      <c r="AN32" s="1119"/>
      <c r="AO32" s="291">
        <v>4161042</v>
      </c>
      <c r="AP32" s="291">
        <v>123396</v>
      </c>
      <c r="AQ32" s="292">
        <v>74841</v>
      </c>
      <c r="AR32" s="293">
        <v>64.900000000000006</v>
      </c>
    </row>
    <row r="33" spans="1:46" ht="13.5" customHeight="1" x14ac:dyDescent="0.2">
      <c r="A33" s="247"/>
      <c r="AK33" s="1117" t="s">
        <v>433</v>
      </c>
      <c r="AL33" s="1118"/>
      <c r="AM33" s="1118"/>
      <c r="AN33" s="1119"/>
      <c r="AO33" s="291" t="s">
        <v>419</v>
      </c>
      <c r="AP33" s="291" t="s">
        <v>419</v>
      </c>
      <c r="AQ33" s="292" t="s">
        <v>419</v>
      </c>
      <c r="AR33" s="293" t="s">
        <v>419</v>
      </c>
    </row>
    <row r="34" spans="1:46" ht="27" customHeight="1" x14ac:dyDescent="0.2">
      <c r="A34" s="247"/>
      <c r="AK34" s="1117" t="s">
        <v>434</v>
      </c>
      <c r="AL34" s="1118"/>
      <c r="AM34" s="1118"/>
      <c r="AN34" s="1119"/>
      <c r="AO34" s="291" t="s">
        <v>419</v>
      </c>
      <c r="AP34" s="291" t="s">
        <v>419</v>
      </c>
      <c r="AQ34" s="292">
        <v>1</v>
      </c>
      <c r="AR34" s="293" t="s">
        <v>419</v>
      </c>
    </row>
    <row r="35" spans="1:46" ht="27" customHeight="1" x14ac:dyDescent="0.2">
      <c r="A35" s="247"/>
      <c r="AK35" s="1117" t="s">
        <v>435</v>
      </c>
      <c r="AL35" s="1118"/>
      <c r="AM35" s="1118"/>
      <c r="AN35" s="1119"/>
      <c r="AO35" s="291">
        <v>779244</v>
      </c>
      <c r="AP35" s="291">
        <v>23109</v>
      </c>
      <c r="AQ35" s="292">
        <v>16683</v>
      </c>
      <c r="AR35" s="293">
        <v>38.5</v>
      </c>
    </row>
    <row r="36" spans="1:46" ht="27" customHeight="1" x14ac:dyDescent="0.2">
      <c r="A36" s="247"/>
      <c r="AK36" s="1117" t="s">
        <v>436</v>
      </c>
      <c r="AL36" s="1118"/>
      <c r="AM36" s="1118"/>
      <c r="AN36" s="1119"/>
      <c r="AO36" s="291">
        <v>13986</v>
      </c>
      <c r="AP36" s="291">
        <v>415</v>
      </c>
      <c r="AQ36" s="292">
        <v>2411</v>
      </c>
      <c r="AR36" s="293">
        <v>-82.8</v>
      </c>
    </row>
    <row r="37" spans="1:46" ht="13.5" customHeight="1" x14ac:dyDescent="0.2">
      <c r="A37" s="247"/>
      <c r="AK37" s="1117" t="s">
        <v>437</v>
      </c>
      <c r="AL37" s="1118"/>
      <c r="AM37" s="1118"/>
      <c r="AN37" s="1119"/>
      <c r="AO37" s="291">
        <v>92846</v>
      </c>
      <c r="AP37" s="291">
        <v>2753</v>
      </c>
      <c r="AQ37" s="292">
        <v>548</v>
      </c>
      <c r="AR37" s="293">
        <v>402.4</v>
      </c>
    </row>
    <row r="38" spans="1:46" ht="27" customHeight="1" x14ac:dyDescent="0.2">
      <c r="A38" s="247"/>
      <c r="AK38" s="1120" t="s">
        <v>438</v>
      </c>
      <c r="AL38" s="1121"/>
      <c r="AM38" s="1121"/>
      <c r="AN38" s="1122"/>
      <c r="AO38" s="294">
        <v>1482</v>
      </c>
      <c r="AP38" s="294">
        <v>44</v>
      </c>
      <c r="AQ38" s="295">
        <v>7</v>
      </c>
      <c r="AR38" s="283">
        <v>528.6</v>
      </c>
      <c r="AS38" s="290"/>
    </row>
    <row r="39" spans="1:46" ht="13" x14ac:dyDescent="0.2">
      <c r="A39" s="247"/>
      <c r="AK39" s="1120" t="s">
        <v>439</v>
      </c>
      <c r="AL39" s="1121"/>
      <c r="AM39" s="1121"/>
      <c r="AN39" s="1122"/>
      <c r="AO39" s="291">
        <v>-96306</v>
      </c>
      <c r="AP39" s="291">
        <v>-2856</v>
      </c>
      <c r="AQ39" s="292">
        <v>-3756</v>
      </c>
      <c r="AR39" s="293">
        <v>-24</v>
      </c>
      <c r="AS39" s="290"/>
    </row>
    <row r="40" spans="1:46" ht="27" customHeight="1" x14ac:dyDescent="0.2">
      <c r="A40" s="247"/>
      <c r="AK40" s="1117" t="s">
        <v>440</v>
      </c>
      <c r="AL40" s="1118"/>
      <c r="AM40" s="1118"/>
      <c r="AN40" s="1119"/>
      <c r="AO40" s="291">
        <v>-3340693</v>
      </c>
      <c r="AP40" s="291">
        <v>-99069</v>
      </c>
      <c r="AQ40" s="292">
        <v>-63247</v>
      </c>
      <c r="AR40" s="293">
        <v>56.6</v>
      </c>
      <c r="AS40" s="290"/>
    </row>
    <row r="41" spans="1:46" ht="13" x14ac:dyDescent="0.2">
      <c r="A41" s="247"/>
      <c r="AK41" s="1123" t="s">
        <v>213</v>
      </c>
      <c r="AL41" s="1124"/>
      <c r="AM41" s="1124"/>
      <c r="AN41" s="1125"/>
      <c r="AO41" s="291">
        <v>1611601</v>
      </c>
      <c r="AP41" s="291">
        <v>47792</v>
      </c>
      <c r="AQ41" s="292">
        <v>27488</v>
      </c>
      <c r="AR41" s="293">
        <v>73.900000000000006</v>
      </c>
      <c r="AS41" s="290"/>
    </row>
    <row r="42" spans="1:46" ht="13" x14ac:dyDescent="0.2">
      <c r="A42" s="247"/>
      <c r="AK42" s="296"/>
      <c r="AQ42" s="268"/>
      <c r="AR42" s="268"/>
      <c r="AS42" s="290"/>
    </row>
    <row r="43" spans="1:46" ht="13" x14ac:dyDescent="0.2">
      <c r="A43" s="247"/>
      <c r="AP43" s="297"/>
      <c r="AQ43" s="268"/>
      <c r="AS43" s="290"/>
    </row>
    <row r="44" spans="1:46" ht="13" x14ac:dyDescent="0.2">
      <c r="A44" s="247"/>
      <c r="AQ44" s="268"/>
    </row>
    <row r="45" spans="1:46" ht="13" x14ac:dyDescent="0.2">
      <c r="A45" s="245"/>
      <c r="B45" s="245"/>
      <c r="C45" s="245"/>
      <c r="D45" s="245"/>
      <c r="E45" s="245"/>
      <c r="F45" s="245"/>
      <c r="G45" s="245"/>
      <c r="H45" s="245"/>
      <c r="I45" s="245"/>
      <c r="J45" s="245"/>
      <c r="K45" s="245"/>
      <c r="L45" s="245"/>
      <c r="M45" s="245"/>
      <c r="N45" s="245"/>
      <c r="O45" s="245"/>
      <c r="P45" s="245"/>
      <c r="Q45" s="245"/>
      <c r="R45" s="245"/>
      <c r="S45" s="245"/>
      <c r="T45" s="245"/>
      <c r="U45" s="245"/>
      <c r="V45" s="245"/>
      <c r="W45" s="245"/>
      <c r="X45" s="245"/>
      <c r="Y45" s="245"/>
      <c r="Z45" s="245"/>
      <c r="AA45" s="245"/>
      <c r="AB45" s="245"/>
      <c r="AC45" s="245"/>
      <c r="AD45" s="245"/>
      <c r="AE45" s="245"/>
      <c r="AF45" s="245"/>
      <c r="AG45" s="245"/>
      <c r="AH45" s="245"/>
      <c r="AI45" s="245"/>
      <c r="AJ45" s="245"/>
      <c r="AK45" s="245"/>
      <c r="AL45" s="245"/>
      <c r="AM45" s="245"/>
      <c r="AN45" s="245"/>
      <c r="AO45" s="245"/>
      <c r="AP45" s="245"/>
      <c r="AQ45" s="298"/>
      <c r="AR45" s="245"/>
      <c r="AS45" s="245"/>
      <c r="AT45" s="243"/>
    </row>
    <row r="46" spans="1:46" ht="13" x14ac:dyDescent="0.2">
      <c r="A46" s="299"/>
      <c r="B46" s="299"/>
      <c r="C46" s="299"/>
      <c r="D46" s="299"/>
      <c r="E46" s="299"/>
      <c r="F46" s="299"/>
      <c r="G46" s="299"/>
      <c r="H46" s="299"/>
      <c r="I46" s="299"/>
      <c r="J46" s="299"/>
      <c r="K46" s="299"/>
      <c r="L46" s="299"/>
      <c r="M46" s="299"/>
      <c r="N46" s="299"/>
      <c r="O46" s="299"/>
      <c r="P46" s="299"/>
      <c r="Q46" s="299"/>
      <c r="R46" s="299"/>
      <c r="S46" s="299"/>
      <c r="T46" s="299"/>
      <c r="U46" s="299"/>
      <c r="V46" s="299"/>
      <c r="W46" s="299"/>
      <c r="X46" s="299"/>
      <c r="Y46" s="299"/>
      <c r="Z46" s="299"/>
      <c r="AA46" s="299"/>
      <c r="AB46" s="299"/>
      <c r="AC46" s="299"/>
      <c r="AD46" s="299"/>
      <c r="AE46" s="299"/>
      <c r="AF46" s="299"/>
      <c r="AG46" s="299"/>
      <c r="AH46" s="299"/>
      <c r="AI46" s="299"/>
      <c r="AJ46" s="299"/>
      <c r="AK46" s="299"/>
      <c r="AL46" s="299"/>
      <c r="AM46" s="299"/>
      <c r="AN46" s="299"/>
      <c r="AO46" s="299"/>
      <c r="AP46" s="299"/>
      <c r="AQ46" s="299"/>
      <c r="AR46" s="299"/>
      <c r="AS46" s="299"/>
      <c r="AT46" s="243"/>
    </row>
    <row r="47" spans="1:46" ht="17.25" customHeight="1" x14ac:dyDescent="0.2">
      <c r="A47" s="300" t="s">
        <v>441</v>
      </c>
    </row>
    <row r="48" spans="1:46" ht="13" x14ac:dyDescent="0.2">
      <c r="A48" s="247"/>
      <c r="AK48" s="301" t="s">
        <v>442</v>
      </c>
      <c r="AL48" s="301"/>
      <c r="AM48" s="301"/>
      <c r="AN48" s="301"/>
      <c r="AO48" s="301"/>
      <c r="AP48" s="301"/>
      <c r="AQ48" s="302"/>
      <c r="AR48" s="301"/>
    </row>
    <row r="49" spans="1:44" ht="13.5" customHeight="1" x14ac:dyDescent="0.2">
      <c r="A49" s="247"/>
      <c r="AK49" s="303"/>
      <c r="AL49" s="304"/>
      <c r="AM49" s="1112" t="s">
        <v>410</v>
      </c>
      <c r="AN49" s="1114" t="s">
        <v>443</v>
      </c>
      <c r="AO49" s="1115"/>
      <c r="AP49" s="1115"/>
      <c r="AQ49" s="1115"/>
      <c r="AR49" s="1116"/>
    </row>
    <row r="50" spans="1:44" ht="13" x14ac:dyDescent="0.2">
      <c r="A50" s="247"/>
      <c r="AK50" s="305"/>
      <c r="AL50" s="306"/>
      <c r="AM50" s="1113"/>
      <c r="AN50" s="307" t="s">
        <v>444</v>
      </c>
      <c r="AO50" s="308" t="s">
        <v>445</v>
      </c>
      <c r="AP50" s="309" t="s">
        <v>446</v>
      </c>
      <c r="AQ50" s="310" t="s">
        <v>447</v>
      </c>
      <c r="AR50" s="311" t="s">
        <v>448</v>
      </c>
    </row>
    <row r="51" spans="1:44" ht="13" x14ac:dyDescent="0.2">
      <c r="A51" s="247"/>
      <c r="AK51" s="303" t="s">
        <v>449</v>
      </c>
      <c r="AL51" s="304"/>
      <c r="AM51" s="312">
        <v>4882108</v>
      </c>
      <c r="AN51" s="313">
        <v>133271</v>
      </c>
      <c r="AO51" s="314">
        <v>-12.1</v>
      </c>
      <c r="AP51" s="315">
        <v>92632</v>
      </c>
      <c r="AQ51" s="316">
        <v>-1.5</v>
      </c>
      <c r="AR51" s="317">
        <v>-10.6</v>
      </c>
    </row>
    <row r="52" spans="1:44" ht="13" x14ac:dyDescent="0.2">
      <c r="A52" s="247"/>
      <c r="AK52" s="318"/>
      <c r="AL52" s="319" t="s">
        <v>450</v>
      </c>
      <c r="AM52" s="320">
        <v>2447465</v>
      </c>
      <c r="AN52" s="321">
        <v>66810</v>
      </c>
      <c r="AO52" s="322">
        <v>-18</v>
      </c>
      <c r="AP52" s="323">
        <v>47978</v>
      </c>
      <c r="AQ52" s="324">
        <v>-2</v>
      </c>
      <c r="AR52" s="325">
        <v>-16</v>
      </c>
    </row>
    <row r="53" spans="1:44" ht="13" x14ac:dyDescent="0.2">
      <c r="A53" s="247"/>
      <c r="AK53" s="303" t="s">
        <v>451</v>
      </c>
      <c r="AL53" s="304"/>
      <c r="AM53" s="312">
        <v>4894376</v>
      </c>
      <c r="AN53" s="313">
        <v>136425</v>
      </c>
      <c r="AO53" s="314">
        <v>2.4</v>
      </c>
      <c r="AP53" s="315">
        <v>96469</v>
      </c>
      <c r="AQ53" s="316">
        <v>4.0999999999999996</v>
      </c>
      <c r="AR53" s="317">
        <v>-1.7</v>
      </c>
    </row>
    <row r="54" spans="1:44" ht="13" x14ac:dyDescent="0.2">
      <c r="A54" s="247"/>
      <c r="AK54" s="318"/>
      <c r="AL54" s="319" t="s">
        <v>450</v>
      </c>
      <c r="AM54" s="320">
        <v>3259398</v>
      </c>
      <c r="AN54" s="321">
        <v>90852</v>
      </c>
      <c r="AO54" s="322">
        <v>36</v>
      </c>
      <c r="AP54" s="323">
        <v>49775</v>
      </c>
      <c r="AQ54" s="324">
        <v>3.7</v>
      </c>
      <c r="AR54" s="325">
        <v>32.299999999999997</v>
      </c>
    </row>
    <row r="55" spans="1:44" ht="13" x14ac:dyDescent="0.2">
      <c r="A55" s="247"/>
      <c r="AK55" s="303" t="s">
        <v>452</v>
      </c>
      <c r="AL55" s="304"/>
      <c r="AM55" s="312">
        <v>6915144</v>
      </c>
      <c r="AN55" s="313">
        <v>196275</v>
      </c>
      <c r="AO55" s="314">
        <v>43.9</v>
      </c>
      <c r="AP55" s="315">
        <v>85743</v>
      </c>
      <c r="AQ55" s="316">
        <v>-11.1</v>
      </c>
      <c r="AR55" s="317">
        <v>55</v>
      </c>
    </row>
    <row r="56" spans="1:44" ht="13" x14ac:dyDescent="0.2">
      <c r="A56" s="247"/>
      <c r="AK56" s="318"/>
      <c r="AL56" s="319" t="s">
        <v>450</v>
      </c>
      <c r="AM56" s="320">
        <v>4150005</v>
      </c>
      <c r="AN56" s="321">
        <v>117791</v>
      </c>
      <c r="AO56" s="322">
        <v>29.7</v>
      </c>
      <c r="AP56" s="323">
        <v>45231</v>
      </c>
      <c r="AQ56" s="324">
        <v>-9.1</v>
      </c>
      <c r="AR56" s="325">
        <v>38.799999999999997</v>
      </c>
    </row>
    <row r="57" spans="1:44" ht="13" x14ac:dyDescent="0.2">
      <c r="A57" s="247"/>
      <c r="AK57" s="303" t="s">
        <v>453</v>
      </c>
      <c r="AL57" s="304"/>
      <c r="AM57" s="312">
        <v>4420470</v>
      </c>
      <c r="AN57" s="313">
        <v>127989</v>
      </c>
      <c r="AO57" s="314">
        <v>-34.799999999999997</v>
      </c>
      <c r="AP57" s="315">
        <v>92509</v>
      </c>
      <c r="AQ57" s="316">
        <v>7.9</v>
      </c>
      <c r="AR57" s="317">
        <v>-42.7</v>
      </c>
    </row>
    <row r="58" spans="1:44" ht="13" x14ac:dyDescent="0.2">
      <c r="A58" s="247"/>
      <c r="AK58" s="318"/>
      <c r="AL58" s="319" t="s">
        <v>450</v>
      </c>
      <c r="AM58" s="320">
        <v>2403682</v>
      </c>
      <c r="AN58" s="321">
        <v>69595</v>
      </c>
      <c r="AO58" s="322">
        <v>-40.9</v>
      </c>
      <c r="AP58" s="323">
        <v>52274</v>
      </c>
      <c r="AQ58" s="324">
        <v>15.6</v>
      </c>
      <c r="AR58" s="325">
        <v>-56.5</v>
      </c>
    </row>
    <row r="59" spans="1:44" ht="13" x14ac:dyDescent="0.2">
      <c r="A59" s="247"/>
      <c r="AK59" s="303" t="s">
        <v>454</v>
      </c>
      <c r="AL59" s="304"/>
      <c r="AM59" s="312">
        <v>5580321</v>
      </c>
      <c r="AN59" s="313">
        <v>165485</v>
      </c>
      <c r="AO59" s="314">
        <v>29.3</v>
      </c>
      <c r="AP59" s="315">
        <v>98544</v>
      </c>
      <c r="AQ59" s="316">
        <v>6.5</v>
      </c>
      <c r="AR59" s="317">
        <v>22.8</v>
      </c>
    </row>
    <row r="60" spans="1:44" ht="13" x14ac:dyDescent="0.2">
      <c r="A60" s="247"/>
      <c r="AK60" s="318"/>
      <c r="AL60" s="319" t="s">
        <v>450</v>
      </c>
      <c r="AM60" s="320">
        <v>3384829</v>
      </c>
      <c r="AN60" s="321">
        <v>100377</v>
      </c>
      <c r="AO60" s="322">
        <v>44.2</v>
      </c>
      <c r="AP60" s="323">
        <v>55816</v>
      </c>
      <c r="AQ60" s="324">
        <v>6.8</v>
      </c>
      <c r="AR60" s="325">
        <v>37.4</v>
      </c>
    </row>
    <row r="61" spans="1:44" ht="13" x14ac:dyDescent="0.2">
      <c r="A61" s="247"/>
      <c r="AK61" s="303" t="s">
        <v>455</v>
      </c>
      <c r="AL61" s="326"/>
      <c r="AM61" s="312">
        <v>5338484</v>
      </c>
      <c r="AN61" s="313">
        <v>151889</v>
      </c>
      <c r="AO61" s="314">
        <v>5.7</v>
      </c>
      <c r="AP61" s="315">
        <v>93179</v>
      </c>
      <c r="AQ61" s="327">
        <v>1.2</v>
      </c>
      <c r="AR61" s="317">
        <v>4.5</v>
      </c>
    </row>
    <row r="62" spans="1:44" ht="13" x14ac:dyDescent="0.2">
      <c r="A62" s="247"/>
      <c r="AK62" s="318"/>
      <c r="AL62" s="319" t="s">
        <v>450</v>
      </c>
      <c r="AM62" s="320">
        <v>3129076</v>
      </c>
      <c r="AN62" s="321">
        <v>89085</v>
      </c>
      <c r="AO62" s="322">
        <v>10.199999999999999</v>
      </c>
      <c r="AP62" s="323">
        <v>50215</v>
      </c>
      <c r="AQ62" s="324">
        <v>3</v>
      </c>
      <c r="AR62" s="325">
        <v>7.2</v>
      </c>
    </row>
    <row r="63" spans="1:44" ht="13" x14ac:dyDescent="0.2">
      <c r="A63" s="247"/>
    </row>
    <row r="64" spans="1:44" ht="13" x14ac:dyDescent="0.2">
      <c r="A64" s="247"/>
    </row>
    <row r="65" spans="1:46" ht="13" x14ac:dyDescent="0.2">
      <c r="A65" s="247"/>
    </row>
    <row r="66" spans="1:46" ht="13" x14ac:dyDescent="0.2">
      <c r="A66" s="328"/>
      <c r="B66" s="299"/>
      <c r="C66" s="299"/>
      <c r="D66" s="299"/>
      <c r="E66" s="299"/>
      <c r="F66" s="299"/>
      <c r="G66" s="299"/>
      <c r="H66" s="299"/>
      <c r="I66" s="299"/>
      <c r="J66" s="299"/>
      <c r="K66" s="299"/>
      <c r="L66" s="299"/>
      <c r="M66" s="299"/>
      <c r="N66" s="299"/>
      <c r="O66" s="299"/>
      <c r="P66" s="299"/>
      <c r="Q66" s="299"/>
      <c r="R66" s="299"/>
      <c r="S66" s="299"/>
      <c r="T66" s="299"/>
      <c r="U66" s="299"/>
      <c r="V66" s="299"/>
      <c r="W66" s="299"/>
      <c r="X66" s="299"/>
      <c r="Y66" s="299"/>
      <c r="Z66" s="299"/>
      <c r="AA66" s="299"/>
      <c r="AB66" s="299"/>
      <c r="AC66" s="299"/>
      <c r="AD66" s="299"/>
      <c r="AE66" s="299"/>
      <c r="AF66" s="299"/>
      <c r="AG66" s="299"/>
      <c r="AH66" s="299"/>
      <c r="AI66" s="299"/>
      <c r="AJ66" s="299"/>
      <c r="AK66" s="299"/>
      <c r="AL66" s="299"/>
      <c r="AM66" s="299"/>
      <c r="AN66" s="299"/>
      <c r="AO66" s="299"/>
      <c r="AP66" s="299"/>
      <c r="AQ66" s="299"/>
      <c r="AR66" s="299"/>
      <c r="AS66" s="329"/>
    </row>
    <row r="67" spans="1:46" ht="13.5" hidden="1" customHeight="1" x14ac:dyDescent="0.2">
      <c r="AS67" s="243"/>
      <c r="AT67" s="243"/>
    </row>
    <row r="70" spans="1:46" ht="13" hidden="1" x14ac:dyDescent="0.2"/>
    <row r="71" spans="1:46" ht="13" hidden="1" x14ac:dyDescent="0.2"/>
    <row r="72" spans="1:46" ht="13" hidden="1" x14ac:dyDescent="0.2"/>
    <row r="73" spans="1:46" ht="13" hidden="1" x14ac:dyDescent="0.2"/>
  </sheetData>
  <sheetProtection algorithmName="SHA-512" hashValue="Q5odNFAr7Ih4H0PE22qIX8iVTQQzfRlzikFXc0pQnGHPT35oOIQVuRm1xBBGmtXvfx1xkE+zIQRHjzCd8qx0Ow==" saltValue="xWE0TlOhQvYv0BeayHXl+w==" spinCount="100000" sheet="1" objects="1" scenarios="1"/>
  <mergeCells count="25">
    <mergeCell ref="AM49:AM50"/>
    <mergeCell ref="AN49:AR49"/>
    <mergeCell ref="AO30:AO31"/>
    <mergeCell ref="AK32:AN32"/>
    <mergeCell ref="AK33:AN33"/>
    <mergeCell ref="AK34:AN34"/>
    <mergeCell ref="AK35:AN35"/>
    <mergeCell ref="AK36:AN36"/>
    <mergeCell ref="AK37:AN37"/>
    <mergeCell ref="AK38:AN38"/>
    <mergeCell ref="AK39:AN39"/>
    <mergeCell ref="AK40:AN40"/>
    <mergeCell ref="AK41:AN41"/>
    <mergeCell ref="A26:AS26"/>
    <mergeCell ref="AO7:AO8"/>
    <mergeCell ref="AK9:AN9"/>
    <mergeCell ref="AK10:AN10"/>
    <mergeCell ref="AK11:AN11"/>
    <mergeCell ref="AK12:AN12"/>
    <mergeCell ref="AK13:AN13"/>
    <mergeCell ref="AK14:AN14"/>
    <mergeCell ref="AK15:AN15"/>
    <mergeCell ref="AK16:AN16"/>
    <mergeCell ref="AK21:AN21"/>
    <mergeCell ref="AK22:AN22"/>
  </mergeCells>
  <phoneticPr fontId="2"/>
  <printOptions horizontalCentered="1"/>
  <pageMargins left="0.39370078740157483" right="0.19685039370078741" top="0.39370078740157483" bottom="0.31496062992125984" header="0.51181102362204722" footer="0"/>
  <pageSetup paperSize="9" scale="60" orientation="landscape"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pageSetUpPr fitToPage="1"/>
  </sheetPr>
  <dimension ref="A1:DU121"/>
  <sheetViews>
    <sheetView showGridLines="0" zoomScale="70" zoomScaleNormal="70" zoomScaleSheetLayoutView="55" workbookViewId="0"/>
  </sheetViews>
  <sheetFormatPr defaultColWidth="0" defaultRowHeight="13.5" customHeight="1" zeroHeight="1" x14ac:dyDescent="0.2"/>
  <cols>
    <col min="1" max="125" width="2.453125" style="242" customWidth="1"/>
    <col min="126" max="16384" width="9" style="241" hidden="1"/>
  </cols>
  <sheetData>
    <row r="1" spans="2:125" ht="13.5" customHeight="1" x14ac:dyDescent="0.2">
      <c r="B1" s="241"/>
      <c r="C1" s="241"/>
      <c r="D1" s="241"/>
      <c r="E1" s="241"/>
      <c r="F1" s="241"/>
      <c r="G1" s="241"/>
      <c r="H1" s="241"/>
      <c r="I1" s="241"/>
      <c r="J1" s="241"/>
      <c r="K1" s="241"/>
      <c r="L1" s="241"/>
      <c r="M1" s="241"/>
      <c r="N1" s="241"/>
      <c r="O1" s="241"/>
      <c r="P1" s="241"/>
      <c r="Q1" s="241"/>
      <c r="R1" s="241"/>
      <c r="S1" s="241"/>
      <c r="T1" s="241"/>
      <c r="U1" s="241"/>
      <c r="V1" s="241"/>
      <c r="W1" s="241"/>
      <c r="X1" s="241"/>
      <c r="Y1" s="241"/>
      <c r="Z1" s="241"/>
      <c r="AA1" s="241"/>
      <c r="AB1" s="241"/>
      <c r="AC1" s="241"/>
      <c r="AD1" s="241"/>
      <c r="AE1" s="241"/>
      <c r="AF1" s="241"/>
      <c r="AG1" s="241"/>
      <c r="AH1" s="241"/>
      <c r="AI1" s="241"/>
      <c r="AJ1" s="241"/>
      <c r="AK1" s="241"/>
      <c r="AL1" s="241"/>
      <c r="AM1" s="241"/>
      <c r="AN1" s="241"/>
      <c r="AO1" s="241"/>
      <c r="AP1" s="241"/>
      <c r="AQ1" s="241"/>
      <c r="AR1" s="241"/>
      <c r="AS1" s="241"/>
      <c r="AT1" s="241"/>
      <c r="AU1" s="241"/>
      <c r="AV1" s="241"/>
      <c r="AW1" s="241"/>
      <c r="AX1" s="241"/>
      <c r="AY1" s="241"/>
      <c r="AZ1" s="241"/>
      <c r="BA1" s="241"/>
      <c r="BB1" s="241"/>
      <c r="BC1" s="241"/>
      <c r="BD1" s="241"/>
      <c r="BE1" s="241"/>
      <c r="BF1" s="241"/>
      <c r="BG1" s="241"/>
      <c r="BH1" s="241"/>
      <c r="BI1" s="241"/>
      <c r="BJ1" s="241"/>
      <c r="BK1" s="241"/>
      <c r="BL1" s="241"/>
      <c r="BM1" s="241"/>
      <c r="BN1" s="241"/>
      <c r="BO1" s="241"/>
      <c r="BP1" s="241"/>
      <c r="BQ1" s="241"/>
      <c r="BR1" s="241"/>
      <c r="BS1" s="241"/>
      <c r="BT1" s="241"/>
      <c r="BU1" s="241"/>
      <c r="BV1" s="241"/>
      <c r="BW1" s="241"/>
      <c r="BX1" s="241"/>
      <c r="BY1" s="241"/>
      <c r="BZ1" s="241"/>
      <c r="CA1" s="241"/>
      <c r="CB1" s="241"/>
      <c r="CC1" s="241"/>
      <c r="CD1" s="241"/>
      <c r="CE1" s="241"/>
      <c r="CF1" s="241"/>
      <c r="CG1" s="241"/>
      <c r="CH1" s="241"/>
      <c r="CI1" s="241"/>
      <c r="CJ1" s="241"/>
      <c r="CK1" s="241"/>
      <c r="CL1" s="241"/>
      <c r="CM1" s="241"/>
      <c r="CN1" s="241"/>
      <c r="CO1" s="241"/>
      <c r="CP1" s="241"/>
      <c r="CQ1" s="241"/>
      <c r="CR1" s="241"/>
      <c r="CS1" s="241"/>
      <c r="CT1" s="241"/>
      <c r="CU1" s="241"/>
      <c r="CV1" s="241"/>
      <c r="CW1" s="241"/>
      <c r="CX1" s="241"/>
      <c r="CY1" s="241"/>
      <c r="CZ1" s="241"/>
      <c r="DA1" s="241"/>
      <c r="DB1" s="241"/>
      <c r="DC1" s="241"/>
      <c r="DD1" s="241"/>
      <c r="DE1" s="241"/>
      <c r="DF1" s="241"/>
      <c r="DG1" s="241"/>
      <c r="DH1" s="241"/>
      <c r="DI1" s="241"/>
      <c r="DJ1" s="241"/>
      <c r="DK1" s="241"/>
      <c r="DL1" s="241"/>
      <c r="DM1" s="241"/>
      <c r="DN1" s="241"/>
      <c r="DO1" s="241"/>
      <c r="DP1" s="241"/>
      <c r="DQ1" s="241"/>
      <c r="DR1" s="241"/>
      <c r="DS1" s="241"/>
      <c r="DT1" s="241"/>
      <c r="DU1" s="241"/>
    </row>
    <row r="2" spans="2:125" ht="13" x14ac:dyDescent="0.2">
      <c r="B2" s="241"/>
      <c r="DG2" s="241"/>
    </row>
    <row r="3" spans="2:125" ht="13" x14ac:dyDescent="0.2">
      <c r="C3" s="241"/>
      <c r="D3" s="241"/>
      <c r="E3" s="241"/>
      <c r="F3" s="241"/>
      <c r="G3" s="241"/>
      <c r="H3" s="241"/>
      <c r="I3" s="241"/>
      <c r="J3" s="241"/>
      <c r="K3" s="241"/>
      <c r="L3" s="241"/>
      <c r="M3" s="241"/>
      <c r="N3" s="241"/>
      <c r="O3" s="241"/>
      <c r="P3" s="241"/>
      <c r="Q3" s="241"/>
      <c r="R3" s="241"/>
      <c r="S3" s="241"/>
      <c r="T3" s="241"/>
      <c r="U3" s="241"/>
      <c r="V3" s="241"/>
      <c r="W3" s="241"/>
      <c r="X3" s="241"/>
      <c r="Y3" s="241"/>
      <c r="Z3" s="241"/>
      <c r="AA3" s="241"/>
      <c r="AB3" s="241"/>
      <c r="AC3" s="241"/>
      <c r="AD3" s="241"/>
      <c r="AE3" s="241"/>
      <c r="AF3" s="241"/>
      <c r="AG3" s="241"/>
      <c r="AH3" s="241"/>
      <c r="AI3" s="241"/>
      <c r="AJ3" s="241"/>
      <c r="AK3" s="241"/>
      <c r="AL3" s="241"/>
      <c r="AM3" s="241"/>
      <c r="AN3" s="241"/>
      <c r="AO3" s="241"/>
      <c r="AP3" s="241"/>
      <c r="AQ3" s="241"/>
      <c r="AR3" s="241"/>
      <c r="AS3" s="241"/>
      <c r="AT3" s="241"/>
      <c r="AU3" s="241"/>
      <c r="AV3" s="241"/>
      <c r="AW3" s="241"/>
      <c r="AX3" s="241"/>
      <c r="AY3" s="241"/>
      <c r="AZ3" s="241"/>
      <c r="BA3" s="241"/>
      <c r="BB3" s="241"/>
      <c r="BC3" s="241"/>
      <c r="BD3" s="241"/>
      <c r="BE3" s="241"/>
      <c r="BF3" s="241"/>
      <c r="BG3" s="241"/>
      <c r="BH3" s="241"/>
      <c r="BI3" s="241"/>
      <c r="BJ3" s="241"/>
      <c r="BK3" s="241"/>
      <c r="BL3" s="241"/>
      <c r="BM3" s="241"/>
      <c r="BN3" s="241"/>
      <c r="BO3" s="241"/>
      <c r="BP3" s="241"/>
      <c r="BQ3" s="241"/>
      <c r="BR3" s="241"/>
      <c r="BS3" s="241"/>
      <c r="BT3" s="241"/>
      <c r="BU3" s="241"/>
      <c r="BV3" s="241"/>
      <c r="BW3" s="241"/>
      <c r="BX3" s="241"/>
      <c r="BY3" s="241"/>
      <c r="BZ3" s="241"/>
      <c r="CA3" s="241"/>
      <c r="CB3" s="241"/>
      <c r="CC3" s="241"/>
      <c r="CD3" s="241"/>
      <c r="CE3" s="241"/>
      <c r="CF3" s="241"/>
      <c r="CG3" s="241"/>
      <c r="CH3" s="241"/>
      <c r="CI3" s="241"/>
      <c r="CJ3" s="241"/>
      <c r="CK3" s="241"/>
      <c r="CL3" s="241"/>
      <c r="CM3" s="241"/>
      <c r="CN3" s="241"/>
      <c r="CO3" s="241"/>
      <c r="CP3" s="241"/>
      <c r="CQ3" s="241"/>
      <c r="CR3" s="241"/>
      <c r="CS3" s="241"/>
      <c r="CT3" s="241"/>
      <c r="CU3" s="241"/>
      <c r="CV3" s="241"/>
      <c r="CW3" s="241"/>
      <c r="CX3" s="241"/>
      <c r="CY3" s="241"/>
      <c r="CZ3" s="241"/>
      <c r="DA3" s="241"/>
      <c r="DB3" s="241"/>
      <c r="DC3" s="241"/>
      <c r="DD3" s="241"/>
      <c r="DE3" s="241"/>
      <c r="DF3" s="241"/>
      <c r="DH3" s="241"/>
      <c r="DI3" s="241"/>
      <c r="DJ3" s="241"/>
      <c r="DK3" s="241"/>
      <c r="DL3" s="241"/>
      <c r="DM3" s="241"/>
      <c r="DN3" s="241"/>
      <c r="DO3" s="241"/>
      <c r="DP3" s="241"/>
      <c r="DQ3" s="241"/>
      <c r="DR3" s="241"/>
      <c r="DS3" s="241"/>
      <c r="DT3" s="241"/>
      <c r="DU3" s="241"/>
    </row>
    <row r="4" spans="2:125" ht="13" x14ac:dyDescent="0.2"/>
    <row r="5" spans="2:125" ht="13" x14ac:dyDescent="0.2"/>
    <row r="6" spans="2:125" ht="13" x14ac:dyDescent="0.2"/>
    <row r="7" spans="2:125" ht="13" x14ac:dyDescent="0.2"/>
    <row r="8" spans="2:125" ht="13" x14ac:dyDescent="0.2"/>
    <row r="9" spans="2:125" ht="13" x14ac:dyDescent="0.2">
      <c r="DU9" s="241"/>
    </row>
    <row r="10" spans="2:125" ht="13" x14ac:dyDescent="0.2"/>
    <row r="11" spans="2:125" ht="13" x14ac:dyDescent="0.2"/>
    <row r="12" spans="2:125" ht="13" x14ac:dyDescent="0.2"/>
    <row r="13" spans="2:125" ht="13" x14ac:dyDescent="0.2"/>
    <row r="14" spans="2:125" ht="13" x14ac:dyDescent="0.2"/>
    <row r="15" spans="2:125" ht="13" x14ac:dyDescent="0.2"/>
    <row r="16" spans="2:125" ht="13" x14ac:dyDescent="0.2"/>
    <row r="17" spans="125:125" ht="13" x14ac:dyDescent="0.2">
      <c r="DU17" s="241"/>
    </row>
    <row r="18" spans="125:125" ht="13" x14ac:dyDescent="0.2"/>
    <row r="19" spans="125:125" ht="13" x14ac:dyDescent="0.2"/>
    <row r="20" spans="125:125" ht="13" x14ac:dyDescent="0.2">
      <c r="DU20" s="241"/>
    </row>
    <row r="21" spans="125:125" ht="13" x14ac:dyDescent="0.2">
      <c r="DU21" s="241"/>
    </row>
    <row r="22" spans="125:125" ht="13" x14ac:dyDescent="0.2"/>
    <row r="23" spans="125:125" ht="13" x14ac:dyDescent="0.2"/>
    <row r="24" spans="125:125" ht="13" x14ac:dyDescent="0.2"/>
    <row r="25" spans="125:125" ht="13" x14ac:dyDescent="0.2"/>
    <row r="26" spans="125:125" ht="13" x14ac:dyDescent="0.2"/>
    <row r="27" spans="125:125" ht="13" x14ac:dyDescent="0.2"/>
    <row r="28" spans="125:125" ht="13" x14ac:dyDescent="0.2">
      <c r="DU28" s="241"/>
    </row>
    <row r="29" spans="125:125" ht="13" x14ac:dyDescent="0.2"/>
    <row r="30" spans="125:125" ht="13" x14ac:dyDescent="0.2"/>
    <row r="31" spans="125:125" ht="13" x14ac:dyDescent="0.2"/>
    <row r="32" spans="125:125" ht="13" x14ac:dyDescent="0.2"/>
    <row r="33" spans="2:125" ht="13" x14ac:dyDescent="0.2">
      <c r="B33" s="241"/>
      <c r="G33" s="241"/>
      <c r="I33" s="241"/>
    </row>
    <row r="34" spans="2:125" ht="13" x14ac:dyDescent="0.2">
      <c r="C34" s="241"/>
      <c r="P34" s="241"/>
      <c r="DE34" s="241"/>
      <c r="DH34" s="241"/>
    </row>
    <row r="35" spans="2:125" ht="13" x14ac:dyDescent="0.2">
      <c r="D35" s="241"/>
      <c r="E35" s="241"/>
      <c r="DG35" s="241"/>
      <c r="DJ35" s="241"/>
      <c r="DP35" s="241"/>
      <c r="DQ35" s="241"/>
      <c r="DR35" s="241"/>
      <c r="DS35" s="241"/>
      <c r="DT35" s="241"/>
      <c r="DU35" s="241"/>
    </row>
    <row r="36" spans="2:125" ht="13" x14ac:dyDescent="0.2">
      <c r="F36" s="241"/>
      <c r="H36" s="241"/>
      <c r="J36" s="241"/>
      <c r="K36" s="241"/>
      <c r="L36" s="241"/>
      <c r="M36" s="241"/>
      <c r="N36" s="241"/>
      <c r="O36" s="241"/>
      <c r="Q36" s="241"/>
      <c r="R36" s="241"/>
      <c r="S36" s="241"/>
      <c r="T36" s="241"/>
      <c r="U36" s="241"/>
      <c r="V36" s="241"/>
      <c r="W36" s="241"/>
      <c r="X36" s="241"/>
      <c r="Y36" s="241"/>
      <c r="Z36" s="241"/>
      <c r="AA36" s="241"/>
      <c r="AB36" s="241"/>
      <c r="AC36" s="241"/>
      <c r="AD36" s="241"/>
      <c r="AE36" s="241"/>
      <c r="AF36" s="241"/>
      <c r="AG36" s="241"/>
      <c r="AH36" s="241"/>
      <c r="AI36" s="241"/>
      <c r="AJ36" s="241"/>
      <c r="AK36" s="241"/>
      <c r="AL36" s="241"/>
      <c r="AM36" s="241"/>
      <c r="AN36" s="241"/>
      <c r="AO36" s="241"/>
      <c r="AP36" s="241"/>
      <c r="AQ36" s="241"/>
      <c r="AR36" s="241"/>
      <c r="AS36" s="241"/>
      <c r="AT36" s="241"/>
      <c r="AU36" s="241"/>
      <c r="AV36" s="241"/>
      <c r="AW36" s="241"/>
      <c r="AX36" s="241"/>
      <c r="AY36" s="241"/>
      <c r="AZ36" s="241"/>
      <c r="BA36" s="241"/>
      <c r="BB36" s="241"/>
      <c r="BC36" s="241"/>
      <c r="BD36" s="241"/>
      <c r="BE36" s="241"/>
      <c r="BF36" s="241"/>
      <c r="BG36" s="241"/>
      <c r="BH36" s="241"/>
      <c r="BI36" s="241"/>
      <c r="BJ36" s="241"/>
      <c r="BK36" s="241"/>
      <c r="BL36" s="241"/>
      <c r="BM36" s="241"/>
      <c r="BN36" s="241"/>
      <c r="BO36" s="241"/>
      <c r="BP36" s="241"/>
      <c r="BQ36" s="241"/>
      <c r="BR36" s="241"/>
      <c r="BS36" s="241"/>
      <c r="BT36" s="241"/>
      <c r="BU36" s="241"/>
      <c r="BV36" s="241"/>
      <c r="BW36" s="241"/>
      <c r="BX36" s="241"/>
      <c r="BY36" s="241"/>
      <c r="BZ36" s="241"/>
      <c r="CA36" s="241"/>
      <c r="CB36" s="241"/>
      <c r="CC36" s="241"/>
      <c r="CD36" s="241"/>
      <c r="CE36" s="241"/>
      <c r="CF36" s="241"/>
      <c r="CG36" s="241"/>
      <c r="CH36" s="241"/>
      <c r="CI36" s="241"/>
      <c r="CJ36" s="241"/>
      <c r="CK36" s="241"/>
      <c r="CL36" s="241"/>
      <c r="CM36" s="241"/>
      <c r="CN36" s="241"/>
      <c r="CO36" s="241"/>
      <c r="CP36" s="241"/>
      <c r="CQ36" s="241"/>
      <c r="CR36" s="241"/>
      <c r="CS36" s="241"/>
      <c r="CT36" s="241"/>
      <c r="CU36" s="241"/>
      <c r="CV36" s="241"/>
      <c r="CW36" s="241"/>
      <c r="CX36" s="241"/>
      <c r="CY36" s="241"/>
      <c r="CZ36" s="241"/>
      <c r="DA36" s="241"/>
      <c r="DB36" s="241"/>
      <c r="DC36" s="241"/>
      <c r="DD36" s="241"/>
      <c r="DF36" s="241"/>
      <c r="DI36" s="241"/>
      <c r="DK36" s="241"/>
      <c r="DL36" s="241"/>
      <c r="DM36" s="241"/>
      <c r="DN36" s="241"/>
      <c r="DO36" s="241"/>
      <c r="DP36" s="241"/>
      <c r="DQ36" s="241"/>
      <c r="DR36" s="241"/>
      <c r="DS36" s="241"/>
      <c r="DT36" s="241"/>
      <c r="DU36" s="241"/>
    </row>
    <row r="37" spans="2:125" ht="13" x14ac:dyDescent="0.2">
      <c r="DU37" s="241"/>
    </row>
    <row r="38" spans="2:125" ht="13" x14ac:dyDescent="0.2">
      <c r="DT38" s="241"/>
      <c r="DU38" s="241"/>
    </row>
    <row r="39" spans="2:125" ht="13" x14ac:dyDescent="0.2"/>
    <row r="40" spans="2:125" ht="13" x14ac:dyDescent="0.2">
      <c r="DH40" s="241"/>
    </row>
    <row r="41" spans="2:125" ht="13" x14ac:dyDescent="0.2">
      <c r="DE41" s="241"/>
    </row>
    <row r="42" spans="2:125" ht="13" x14ac:dyDescent="0.2">
      <c r="DG42" s="241"/>
      <c r="DJ42" s="241"/>
    </row>
    <row r="43" spans="2:125" ht="13" x14ac:dyDescent="0.2">
      <c r="Q43" s="241"/>
      <c r="R43" s="241"/>
      <c r="S43" s="241"/>
      <c r="T43" s="241"/>
      <c r="U43" s="241"/>
      <c r="V43" s="241"/>
      <c r="W43" s="241"/>
      <c r="X43" s="241"/>
      <c r="Y43" s="241"/>
      <c r="Z43" s="241"/>
      <c r="AA43" s="241"/>
      <c r="AB43" s="241"/>
      <c r="AC43" s="241"/>
      <c r="AD43" s="241"/>
      <c r="AE43" s="241"/>
      <c r="AF43" s="241"/>
      <c r="AG43" s="241"/>
      <c r="AH43" s="241"/>
      <c r="AI43" s="241"/>
      <c r="AJ43" s="241"/>
      <c r="AK43" s="241"/>
      <c r="AL43" s="241"/>
      <c r="AM43" s="241"/>
      <c r="AN43" s="241"/>
      <c r="AO43" s="241"/>
      <c r="AP43" s="241"/>
      <c r="AQ43" s="241"/>
      <c r="AR43" s="241"/>
      <c r="AS43" s="241"/>
      <c r="AT43" s="241"/>
      <c r="AU43" s="241"/>
      <c r="AV43" s="241"/>
      <c r="AW43" s="241"/>
      <c r="AX43" s="241"/>
      <c r="AY43" s="241"/>
      <c r="AZ43" s="241"/>
      <c r="BA43" s="241"/>
      <c r="BB43" s="241"/>
      <c r="BC43" s="241"/>
      <c r="BD43" s="241"/>
      <c r="BE43" s="241"/>
      <c r="BF43" s="241"/>
      <c r="BG43" s="241"/>
      <c r="BH43" s="241"/>
      <c r="BI43" s="241"/>
      <c r="BJ43" s="241"/>
      <c r="BK43" s="241"/>
      <c r="BL43" s="241"/>
      <c r="BM43" s="241"/>
      <c r="BN43" s="241"/>
      <c r="BO43" s="241"/>
      <c r="BP43" s="241"/>
      <c r="BQ43" s="241"/>
      <c r="BR43" s="241"/>
      <c r="BS43" s="241"/>
      <c r="BT43" s="241"/>
      <c r="BU43" s="241"/>
      <c r="BV43" s="241"/>
      <c r="BW43" s="241"/>
      <c r="BX43" s="241"/>
      <c r="BY43" s="241"/>
      <c r="BZ43" s="241"/>
      <c r="CA43" s="241"/>
      <c r="CB43" s="241"/>
      <c r="CC43" s="241"/>
      <c r="CD43" s="241"/>
      <c r="CE43" s="241"/>
      <c r="CF43" s="241"/>
      <c r="CG43" s="241"/>
      <c r="CH43" s="241"/>
      <c r="CI43" s="241"/>
      <c r="CJ43" s="241"/>
      <c r="CK43" s="241"/>
      <c r="CL43" s="241"/>
      <c r="CM43" s="241"/>
      <c r="CN43" s="241"/>
      <c r="CO43" s="241"/>
      <c r="CP43" s="241"/>
      <c r="CQ43" s="241"/>
      <c r="CR43" s="241"/>
      <c r="CS43" s="241"/>
      <c r="CT43" s="241"/>
      <c r="CU43" s="241"/>
      <c r="CV43" s="241"/>
      <c r="CW43" s="241"/>
      <c r="CX43" s="241"/>
      <c r="CY43" s="241"/>
      <c r="CZ43" s="241"/>
      <c r="DA43" s="241"/>
      <c r="DB43" s="241"/>
      <c r="DC43" s="241"/>
      <c r="DD43" s="241"/>
      <c r="DF43" s="241"/>
      <c r="DI43" s="241"/>
      <c r="DK43" s="241"/>
      <c r="DL43" s="241"/>
      <c r="DM43" s="241"/>
      <c r="DN43" s="241"/>
      <c r="DO43" s="241"/>
      <c r="DP43" s="241"/>
      <c r="DQ43" s="241"/>
      <c r="DR43" s="241"/>
      <c r="DS43" s="241"/>
      <c r="DT43" s="241"/>
      <c r="DU43" s="241"/>
    </row>
    <row r="44" spans="2:125" ht="13" x14ac:dyDescent="0.2">
      <c r="DU44" s="241"/>
    </row>
    <row r="45" spans="2:125" ht="13" x14ac:dyDescent="0.2"/>
    <row r="46" spans="2:125" ht="13" x14ac:dyDescent="0.2"/>
    <row r="47" spans="2:125" ht="13" x14ac:dyDescent="0.2"/>
    <row r="48" spans="2:125" ht="13" x14ac:dyDescent="0.2">
      <c r="DT48" s="241"/>
      <c r="DU48" s="241"/>
    </row>
    <row r="49" spans="120:125" ht="13" x14ac:dyDescent="0.2">
      <c r="DU49" s="241"/>
    </row>
    <row r="50" spans="120:125" ht="13" x14ac:dyDescent="0.2">
      <c r="DU50" s="241"/>
    </row>
    <row r="51" spans="120:125" ht="13" x14ac:dyDescent="0.2">
      <c r="DP51" s="241"/>
      <c r="DQ51" s="241"/>
      <c r="DR51" s="241"/>
      <c r="DS51" s="241"/>
      <c r="DT51" s="241"/>
      <c r="DU51" s="241"/>
    </row>
    <row r="52" spans="120:125" ht="13" x14ac:dyDescent="0.2"/>
    <row r="53" spans="120:125" ht="13" x14ac:dyDescent="0.2"/>
    <row r="54" spans="120:125" ht="13" x14ac:dyDescent="0.2">
      <c r="DU54" s="241"/>
    </row>
    <row r="55" spans="120:125" ht="13" x14ac:dyDescent="0.2"/>
    <row r="56" spans="120:125" ht="13" x14ac:dyDescent="0.2"/>
    <row r="57" spans="120:125" ht="13" x14ac:dyDescent="0.2"/>
    <row r="58" spans="120:125" ht="13" x14ac:dyDescent="0.2">
      <c r="DU58" s="241"/>
    </row>
    <row r="59" spans="120:125" ht="13" x14ac:dyDescent="0.2"/>
    <row r="60" spans="120:125" ht="13" x14ac:dyDescent="0.2"/>
    <row r="61" spans="120:125" ht="13" x14ac:dyDescent="0.2"/>
    <row r="62" spans="120:125" ht="13" x14ac:dyDescent="0.2"/>
    <row r="63" spans="120:125" ht="13" x14ac:dyDescent="0.2">
      <c r="DU63" s="241"/>
    </row>
    <row r="64" spans="120:125" ht="13" x14ac:dyDescent="0.2">
      <c r="DT64" s="241"/>
      <c r="DU64" s="241"/>
    </row>
    <row r="65" spans="123:125" ht="13" x14ac:dyDescent="0.2"/>
    <row r="66" spans="123:125" ht="13" x14ac:dyDescent="0.2"/>
    <row r="67" spans="123:125" ht="13" x14ac:dyDescent="0.2"/>
    <row r="68" spans="123:125" ht="13" x14ac:dyDescent="0.2"/>
    <row r="69" spans="123:125" ht="13" x14ac:dyDescent="0.2">
      <c r="DS69" s="241"/>
      <c r="DT69" s="241"/>
      <c r="DU69" s="241"/>
    </row>
    <row r="70" spans="123:125" ht="13" x14ac:dyDescent="0.2"/>
    <row r="71" spans="123:125" ht="13" x14ac:dyDescent="0.2"/>
    <row r="72" spans="123:125" ht="13" x14ac:dyDescent="0.2"/>
    <row r="73" spans="123:125" ht="13" x14ac:dyDescent="0.2"/>
    <row r="74" spans="123:125" ht="13" x14ac:dyDescent="0.2"/>
    <row r="75" spans="123:125" ht="13" x14ac:dyDescent="0.2"/>
    <row r="76" spans="123:125" ht="13" x14ac:dyDescent="0.2"/>
    <row r="77" spans="123:125" ht="13" x14ac:dyDescent="0.2"/>
    <row r="78" spans="123:125" ht="13" x14ac:dyDescent="0.2"/>
    <row r="79" spans="123:125" ht="13" x14ac:dyDescent="0.2"/>
    <row r="80" spans="123:125" ht="13" x14ac:dyDescent="0.2"/>
    <row r="81" spans="116:125" ht="13" x14ac:dyDescent="0.2"/>
    <row r="82" spans="116:125" ht="13" x14ac:dyDescent="0.2">
      <c r="DL82" s="241"/>
    </row>
    <row r="83" spans="116:125" ht="13" x14ac:dyDescent="0.2">
      <c r="DM83" s="241"/>
      <c r="DN83" s="241"/>
      <c r="DO83" s="241"/>
      <c r="DP83" s="241"/>
      <c r="DQ83" s="241"/>
      <c r="DR83" s="241"/>
      <c r="DS83" s="241"/>
      <c r="DT83" s="241"/>
      <c r="DU83" s="241"/>
    </row>
    <row r="84" spans="116:125" ht="13" x14ac:dyDescent="0.2"/>
    <row r="85" spans="116:125" ht="13" x14ac:dyDescent="0.2"/>
    <row r="86" spans="116:125" ht="13" x14ac:dyDescent="0.2"/>
    <row r="87" spans="116:125" ht="13" x14ac:dyDescent="0.2"/>
    <row r="88" spans="116:125" ht="13" x14ac:dyDescent="0.2">
      <c r="DU88" s="241"/>
    </row>
    <row r="89" spans="116:125" ht="13" x14ac:dyDescent="0.2"/>
    <row r="90" spans="116:125" ht="13" x14ac:dyDescent="0.2"/>
    <row r="91" spans="116:125" ht="13" x14ac:dyDescent="0.2"/>
    <row r="92" spans="116:125" ht="13.5" customHeight="1" x14ac:dyDescent="0.2"/>
    <row r="93" spans="116:125" ht="13.5" customHeight="1" x14ac:dyDescent="0.2"/>
    <row r="94" spans="116:125" ht="13.5" customHeight="1" x14ac:dyDescent="0.2">
      <c r="DS94" s="241"/>
      <c r="DT94" s="241"/>
      <c r="DU94" s="241"/>
    </row>
    <row r="95" spans="116:125" ht="13.5" customHeight="1" x14ac:dyDescent="0.2">
      <c r="DU95" s="241"/>
    </row>
    <row r="96" spans="116:125" ht="13.5" customHeight="1" x14ac:dyDescent="0.2"/>
    <row r="97" spans="124:125" ht="13.5" customHeight="1" x14ac:dyDescent="0.2"/>
    <row r="98" spans="124:125" ht="13.5" customHeight="1" x14ac:dyDescent="0.2"/>
    <row r="99" spans="124:125" ht="13.5" customHeight="1" x14ac:dyDescent="0.2"/>
    <row r="100" spans="124:125" ht="13.5" customHeight="1" x14ac:dyDescent="0.2"/>
    <row r="101" spans="124:125" ht="13.5" customHeight="1" x14ac:dyDescent="0.2">
      <c r="DU101" s="241"/>
    </row>
    <row r="102" spans="124:125" ht="13.5" customHeight="1" x14ac:dyDescent="0.2"/>
    <row r="103" spans="124:125" ht="13.5" customHeight="1" x14ac:dyDescent="0.2"/>
    <row r="104" spans="124:125" ht="13.5" customHeight="1" x14ac:dyDescent="0.2">
      <c r="DT104" s="241"/>
      <c r="DU104" s="241"/>
    </row>
    <row r="105" spans="124:125" ht="13.5" customHeight="1" x14ac:dyDescent="0.2"/>
    <row r="106" spans="124:125" ht="13.5" customHeight="1" x14ac:dyDescent="0.2"/>
    <row r="107" spans="124:125" ht="13.5" customHeight="1" x14ac:dyDescent="0.2"/>
    <row r="108" spans="124:125" ht="13.5" customHeight="1" x14ac:dyDescent="0.2"/>
    <row r="109" spans="124:125" ht="13.5" customHeight="1" x14ac:dyDescent="0.2"/>
    <row r="110" spans="124:125" ht="13.5" customHeight="1" x14ac:dyDescent="0.2"/>
    <row r="111" spans="124:125" ht="13.5" customHeight="1" x14ac:dyDescent="0.2"/>
    <row r="112" spans="124:125" ht="13.5" customHeight="1" x14ac:dyDescent="0.2"/>
    <row r="113" spans="125:125" ht="13.5" customHeight="1" x14ac:dyDescent="0.2"/>
    <row r="114" spans="125:125" ht="13.5" customHeight="1" x14ac:dyDescent="0.2"/>
    <row r="115" spans="125:125" ht="13.5" customHeight="1" x14ac:dyDescent="0.2"/>
    <row r="116" spans="125:125" ht="13.5" customHeight="1" x14ac:dyDescent="0.2">
      <c r="DU116" s="241" t="s">
        <v>407</v>
      </c>
    </row>
    <row r="121" spans="125:125" ht="13.5" hidden="1" customHeight="1" x14ac:dyDescent="0.2">
      <c r="DU121" s="241"/>
    </row>
  </sheetData>
  <sheetProtection algorithmName="SHA-512" hashValue="tMJxrxvFCJMrFGnNfJSDoku+pJGorkKBO+WAtYc62BvIYvdor+1C2yYIirNNkbSPt4zXXm0o0JP6dQ3JwF2bDg==" saltValue="WufFlkMxgK+Nd1L4ZdBWpQ==" spinCount="100000" sheet="1" objects="1" scenarios="1"/>
  <dataConsolidate/>
  <phoneticPr fontId="2"/>
  <printOptions horizontalCentered="1" verticalCentered="1"/>
  <pageMargins left="0" right="0" top="0.19685039370078741" bottom="0" header="0.39370078740157483" footer="0"/>
  <pageSetup paperSize="9" scale="39" orientation="landscape" horizontalDpi="300" verticalDpi="300" r:id="rId1"/>
  <headerFooter alignWithMargins="0">
    <oddFooter>&amp;C&amp;P/&amp;N</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pageSetUpPr fitToPage="1"/>
  </sheetPr>
  <dimension ref="A1:EL116"/>
  <sheetViews>
    <sheetView showGridLines="0" zoomScale="70" zoomScaleNormal="70" zoomScaleSheetLayoutView="55" workbookViewId="0"/>
  </sheetViews>
  <sheetFormatPr defaultColWidth="0" defaultRowHeight="13.5" customHeight="1" zeroHeight="1" x14ac:dyDescent="0.2"/>
  <cols>
    <col min="1" max="125" width="2.453125" style="242" customWidth="1"/>
    <col min="126" max="142" width="0" style="241" hidden="1" customWidth="1"/>
    <col min="143" max="16384" width="9" style="241" hidden="1"/>
  </cols>
  <sheetData>
    <row r="1" spans="1:125" ht="13.5" customHeight="1" x14ac:dyDescent="0.2">
      <c r="A1" s="241"/>
      <c r="B1" s="241"/>
      <c r="C1" s="241"/>
      <c r="D1" s="241"/>
      <c r="E1" s="241"/>
      <c r="F1" s="241"/>
      <c r="G1" s="241"/>
      <c r="H1" s="241"/>
      <c r="I1" s="241"/>
      <c r="J1" s="241"/>
      <c r="K1" s="241"/>
      <c r="L1" s="241"/>
      <c r="M1" s="241"/>
      <c r="N1" s="241"/>
      <c r="O1" s="241"/>
      <c r="P1" s="241"/>
      <c r="Q1" s="241"/>
      <c r="R1" s="241"/>
      <c r="S1" s="241"/>
      <c r="T1" s="241"/>
      <c r="U1" s="241"/>
      <c r="V1" s="241"/>
      <c r="W1" s="241"/>
      <c r="X1" s="241"/>
      <c r="Y1" s="241"/>
      <c r="Z1" s="241"/>
      <c r="AA1" s="241"/>
      <c r="AB1" s="241"/>
      <c r="AC1" s="241"/>
      <c r="AD1" s="241"/>
      <c r="AE1" s="241"/>
      <c r="AF1" s="241"/>
      <c r="AG1" s="241"/>
      <c r="AH1" s="241"/>
      <c r="AI1" s="241"/>
      <c r="AJ1" s="241"/>
      <c r="AK1" s="241"/>
      <c r="AL1" s="241"/>
      <c r="AM1" s="241"/>
      <c r="AN1" s="241"/>
      <c r="AO1" s="241"/>
      <c r="AP1" s="241"/>
      <c r="AQ1" s="241"/>
      <c r="AR1" s="241"/>
      <c r="AS1" s="241"/>
      <c r="AT1" s="241"/>
      <c r="AU1" s="241"/>
      <c r="AV1" s="241"/>
      <c r="AW1" s="241"/>
      <c r="AX1" s="241"/>
      <c r="AY1" s="241"/>
      <c r="AZ1" s="241"/>
      <c r="BA1" s="241"/>
      <c r="BB1" s="241"/>
      <c r="BC1" s="241"/>
      <c r="BD1" s="241"/>
      <c r="BE1" s="241"/>
      <c r="BF1" s="241"/>
      <c r="BG1" s="241"/>
      <c r="BH1" s="241"/>
      <c r="BI1" s="241"/>
      <c r="BJ1" s="241"/>
      <c r="BK1" s="241"/>
      <c r="BL1" s="241"/>
      <c r="BM1" s="241"/>
      <c r="BN1" s="241"/>
      <c r="BO1" s="241"/>
      <c r="BP1" s="241"/>
      <c r="BQ1" s="241"/>
      <c r="BR1" s="241"/>
      <c r="BS1" s="241"/>
      <c r="BT1" s="241"/>
      <c r="BU1" s="241"/>
      <c r="BV1" s="241"/>
      <c r="BW1" s="241"/>
      <c r="BX1" s="241"/>
      <c r="BY1" s="241"/>
      <c r="BZ1" s="241"/>
      <c r="CA1" s="241"/>
      <c r="CB1" s="241"/>
      <c r="CC1" s="241"/>
      <c r="CD1" s="241"/>
      <c r="CE1" s="241"/>
      <c r="CF1" s="241"/>
      <c r="CG1" s="241"/>
      <c r="CH1" s="241"/>
      <c r="CI1" s="241"/>
      <c r="CJ1" s="241"/>
      <c r="CK1" s="241"/>
      <c r="CL1" s="241"/>
      <c r="CM1" s="241"/>
      <c r="CN1" s="241"/>
      <c r="CO1" s="241"/>
      <c r="CP1" s="241"/>
      <c r="CQ1" s="241"/>
      <c r="CR1" s="241"/>
      <c r="CS1" s="241"/>
      <c r="CT1" s="241"/>
      <c r="CU1" s="241"/>
      <c r="CV1" s="241"/>
      <c r="CW1" s="241"/>
      <c r="CX1" s="241"/>
      <c r="CY1" s="241"/>
      <c r="CZ1" s="241"/>
      <c r="DA1" s="241"/>
      <c r="DB1" s="241"/>
      <c r="DC1" s="241"/>
      <c r="DD1" s="241"/>
      <c r="DE1" s="241"/>
      <c r="DF1" s="241"/>
      <c r="DG1" s="241"/>
      <c r="DH1" s="241"/>
      <c r="DI1" s="241"/>
      <c r="DJ1" s="241"/>
      <c r="DK1" s="241"/>
      <c r="DL1" s="241"/>
      <c r="DM1" s="241"/>
      <c r="DN1" s="241"/>
      <c r="DO1" s="241"/>
      <c r="DP1" s="241"/>
      <c r="DQ1" s="241"/>
      <c r="DR1" s="241"/>
      <c r="DS1" s="241"/>
      <c r="DT1" s="241"/>
      <c r="DU1" s="241"/>
    </row>
    <row r="2" spans="1:125" ht="13" x14ac:dyDescent="0.2">
      <c r="B2" s="241"/>
      <c r="T2" s="241"/>
    </row>
    <row r="3" spans="1:125" ht="13" x14ac:dyDescent="0.2">
      <c r="C3" s="241"/>
      <c r="D3" s="241"/>
      <c r="E3" s="241"/>
      <c r="F3" s="241"/>
      <c r="G3" s="241"/>
      <c r="H3" s="241"/>
      <c r="I3" s="241"/>
      <c r="J3" s="241"/>
      <c r="K3" s="241"/>
      <c r="L3" s="241"/>
      <c r="M3" s="241"/>
      <c r="N3" s="241"/>
      <c r="O3" s="241"/>
      <c r="P3" s="241"/>
      <c r="Q3" s="241"/>
      <c r="R3" s="241"/>
      <c r="S3" s="241"/>
      <c r="U3" s="241"/>
      <c r="V3" s="241"/>
      <c r="W3" s="241"/>
      <c r="X3" s="241"/>
      <c r="Y3" s="241"/>
      <c r="Z3" s="241"/>
      <c r="AA3" s="241"/>
      <c r="AB3" s="241"/>
      <c r="AC3" s="241"/>
      <c r="AD3" s="241"/>
      <c r="AE3" s="241"/>
      <c r="AF3" s="241"/>
      <c r="AG3" s="241"/>
      <c r="AH3" s="241"/>
      <c r="AI3" s="241"/>
      <c r="AJ3" s="241"/>
      <c r="AK3" s="241"/>
      <c r="AL3" s="241"/>
      <c r="AM3" s="241"/>
      <c r="AN3" s="241"/>
      <c r="AO3" s="241"/>
      <c r="AP3" s="241"/>
      <c r="AQ3" s="241"/>
      <c r="AR3" s="241"/>
      <c r="AS3" s="241"/>
      <c r="AT3" s="241"/>
      <c r="AU3" s="241"/>
      <c r="AV3" s="241"/>
      <c r="AW3" s="241"/>
      <c r="AX3" s="241"/>
      <c r="AY3" s="241"/>
      <c r="AZ3" s="241"/>
      <c r="BA3" s="241"/>
      <c r="BB3" s="241"/>
      <c r="BC3" s="241"/>
      <c r="BD3" s="241"/>
      <c r="BE3" s="241"/>
      <c r="BF3" s="241"/>
      <c r="BG3" s="241"/>
      <c r="BH3" s="241"/>
      <c r="BI3" s="241"/>
      <c r="BJ3" s="241"/>
      <c r="BK3" s="241"/>
      <c r="BL3" s="241"/>
      <c r="BM3" s="241"/>
      <c r="BN3" s="241"/>
      <c r="BO3" s="241"/>
      <c r="BP3" s="241"/>
      <c r="BQ3" s="241"/>
      <c r="BR3" s="241"/>
      <c r="BS3" s="241"/>
      <c r="BT3" s="241"/>
      <c r="BU3" s="241"/>
      <c r="BV3" s="241"/>
      <c r="BW3" s="241"/>
      <c r="BX3" s="241"/>
      <c r="BY3" s="241"/>
      <c r="BZ3" s="241"/>
      <c r="CA3" s="241"/>
      <c r="CB3" s="241"/>
      <c r="CC3" s="241"/>
      <c r="CD3" s="241"/>
      <c r="CE3" s="241"/>
      <c r="CF3" s="241"/>
      <c r="CG3" s="241"/>
      <c r="CH3" s="241"/>
      <c r="CI3" s="241"/>
      <c r="CJ3" s="241"/>
      <c r="CK3" s="241"/>
      <c r="CL3" s="241"/>
      <c r="CM3" s="241"/>
      <c r="CN3" s="241"/>
      <c r="CO3" s="241"/>
      <c r="CP3" s="241"/>
      <c r="CQ3" s="241"/>
      <c r="CR3" s="241"/>
      <c r="CS3" s="241"/>
      <c r="CT3" s="241"/>
      <c r="CU3" s="241"/>
      <c r="CV3" s="241"/>
      <c r="CW3" s="241"/>
      <c r="CX3" s="241"/>
      <c r="CY3" s="241"/>
      <c r="CZ3" s="241"/>
      <c r="DA3" s="241"/>
      <c r="DB3" s="241"/>
      <c r="DC3" s="241"/>
      <c r="DD3" s="241"/>
      <c r="DE3" s="241"/>
      <c r="DF3" s="241"/>
      <c r="DG3" s="241"/>
      <c r="DH3" s="241"/>
      <c r="DI3" s="241"/>
      <c r="DJ3" s="241"/>
      <c r="DK3" s="241"/>
      <c r="DL3" s="241"/>
      <c r="DM3" s="241"/>
      <c r="DN3" s="241"/>
      <c r="DO3" s="241"/>
      <c r="DP3" s="241"/>
      <c r="DQ3" s="241"/>
      <c r="DR3" s="241"/>
      <c r="DS3" s="241"/>
      <c r="DT3" s="241"/>
      <c r="DU3" s="241"/>
    </row>
    <row r="4" spans="1:125" ht="13" x14ac:dyDescent="0.2"/>
    <row r="5" spans="1:125" ht="13" x14ac:dyDescent="0.2"/>
    <row r="6" spans="1:125" ht="13" x14ac:dyDescent="0.2"/>
    <row r="7" spans="1:125" ht="13" x14ac:dyDescent="0.2"/>
    <row r="8" spans="1:125" ht="13" x14ac:dyDescent="0.2"/>
    <row r="9" spans="1:125" ht="13" x14ac:dyDescent="0.2"/>
    <row r="10" spans="1:125" ht="13" x14ac:dyDescent="0.2"/>
    <row r="11" spans="1:125" ht="13" x14ac:dyDescent="0.2"/>
    <row r="12" spans="1:125" ht="13" x14ac:dyDescent="0.2"/>
    <row r="13" spans="1:125" ht="13" x14ac:dyDescent="0.2"/>
    <row r="14" spans="1:125" ht="13" x14ac:dyDescent="0.2"/>
    <row r="15" spans="1:125" ht="13" x14ac:dyDescent="0.2"/>
    <row r="16" spans="1:125" ht="13" x14ac:dyDescent="0.2"/>
    <row r="17" ht="13" x14ac:dyDescent="0.2"/>
    <row r="18" ht="13" x14ac:dyDescent="0.2"/>
    <row r="19" ht="13" x14ac:dyDescent="0.2"/>
    <row r="20" ht="13" x14ac:dyDescent="0.2"/>
    <row r="21" ht="13" x14ac:dyDescent="0.2"/>
    <row r="22" ht="13" x14ac:dyDescent="0.2"/>
    <row r="23" ht="13" x14ac:dyDescent="0.2"/>
    <row r="24" ht="13" x14ac:dyDescent="0.2"/>
    <row r="25" ht="13" x14ac:dyDescent="0.2"/>
    <row r="26" ht="13" x14ac:dyDescent="0.2"/>
    <row r="27" ht="13" x14ac:dyDescent="0.2"/>
    <row r="28" ht="13" x14ac:dyDescent="0.2"/>
    <row r="29" ht="13" x14ac:dyDescent="0.2"/>
    <row r="30" ht="13" x14ac:dyDescent="0.2"/>
    <row r="31" ht="13" x14ac:dyDescent="0.2"/>
    <row r="32" ht="13" x14ac:dyDescent="0.2"/>
    <row r="33" spans="2:125" ht="13" x14ac:dyDescent="0.2">
      <c r="B33" s="241"/>
      <c r="G33" s="241"/>
      <c r="I33" s="241"/>
    </row>
    <row r="34" spans="2:125" ht="13" x14ac:dyDescent="0.2">
      <c r="C34" s="241"/>
      <c r="P34" s="241"/>
      <c r="R34" s="241"/>
      <c r="U34" s="241"/>
    </row>
    <row r="35" spans="2:125" ht="13" x14ac:dyDescent="0.2">
      <c r="D35" s="241"/>
      <c r="E35" s="241"/>
      <c r="T35" s="241"/>
      <c r="W35" s="241"/>
      <c r="X35" s="241"/>
      <c r="Y35" s="241"/>
      <c r="Z35" s="241"/>
      <c r="AA35" s="241"/>
      <c r="AB35" s="241"/>
      <c r="AC35" s="241"/>
      <c r="AD35" s="241"/>
      <c r="AE35" s="241"/>
      <c r="AF35" s="241"/>
      <c r="AG35" s="241"/>
      <c r="AH35" s="241"/>
      <c r="AI35" s="241"/>
      <c r="AJ35" s="241"/>
      <c r="AK35" s="241"/>
      <c r="AL35" s="241"/>
      <c r="AM35" s="241"/>
      <c r="AN35" s="241"/>
      <c r="AO35" s="241"/>
      <c r="AP35" s="241"/>
      <c r="AQ35" s="241"/>
      <c r="AR35" s="241"/>
      <c r="AS35" s="241"/>
      <c r="AT35" s="241"/>
      <c r="AU35" s="241"/>
      <c r="AV35" s="241"/>
      <c r="AW35" s="241"/>
      <c r="AX35" s="241"/>
      <c r="AY35" s="241"/>
      <c r="AZ35" s="241"/>
      <c r="BA35" s="241"/>
      <c r="BB35" s="241"/>
      <c r="BC35" s="241"/>
      <c r="BD35" s="241"/>
      <c r="BE35" s="241"/>
      <c r="BF35" s="241"/>
      <c r="BG35" s="241"/>
      <c r="BH35" s="241"/>
      <c r="BI35" s="241"/>
      <c r="BJ35" s="241"/>
      <c r="BK35" s="241"/>
      <c r="BL35" s="241"/>
      <c r="BM35" s="241"/>
      <c r="BN35" s="241"/>
      <c r="BO35" s="241"/>
      <c r="BP35" s="241"/>
      <c r="BQ35" s="241"/>
      <c r="BR35" s="241"/>
      <c r="BS35" s="241"/>
      <c r="BT35" s="241"/>
      <c r="BU35" s="241"/>
      <c r="BV35" s="241"/>
      <c r="BW35" s="241"/>
      <c r="BX35" s="241"/>
      <c r="BY35" s="241"/>
      <c r="BZ35" s="241"/>
      <c r="CA35" s="241"/>
      <c r="CB35" s="241"/>
      <c r="CC35" s="241"/>
      <c r="CD35" s="241"/>
      <c r="CE35" s="241"/>
      <c r="CF35" s="241"/>
      <c r="CG35" s="241"/>
      <c r="CH35" s="241"/>
      <c r="CI35" s="241"/>
      <c r="CJ35" s="241"/>
      <c r="CK35" s="241"/>
      <c r="CL35" s="241"/>
      <c r="CM35" s="241"/>
      <c r="CN35" s="241"/>
      <c r="CO35" s="241"/>
      <c r="CP35" s="241"/>
      <c r="CQ35" s="241"/>
      <c r="CR35" s="241"/>
      <c r="CS35" s="241"/>
      <c r="CT35" s="241"/>
      <c r="CU35" s="241"/>
      <c r="CV35" s="241"/>
      <c r="CW35" s="241"/>
      <c r="CX35" s="241"/>
      <c r="CY35" s="241"/>
      <c r="CZ35" s="241"/>
      <c r="DA35" s="241"/>
      <c r="DB35" s="241"/>
      <c r="DC35" s="241"/>
      <c r="DD35" s="241"/>
      <c r="DE35" s="241"/>
      <c r="DF35" s="241"/>
      <c r="DG35" s="241"/>
      <c r="DH35" s="241"/>
      <c r="DI35" s="241"/>
      <c r="DJ35" s="241"/>
      <c r="DK35" s="241"/>
      <c r="DL35" s="241"/>
      <c r="DM35" s="241"/>
      <c r="DN35" s="241"/>
      <c r="DO35" s="241"/>
      <c r="DP35" s="241"/>
      <c r="DQ35" s="241"/>
      <c r="DR35" s="241"/>
      <c r="DS35" s="241"/>
      <c r="DT35" s="241"/>
      <c r="DU35" s="241"/>
    </row>
    <row r="36" spans="2:125" ht="13" x14ac:dyDescent="0.2">
      <c r="F36" s="241"/>
      <c r="H36" s="241"/>
      <c r="J36" s="241"/>
      <c r="K36" s="241"/>
      <c r="L36" s="241"/>
      <c r="M36" s="241"/>
      <c r="N36" s="241"/>
      <c r="O36" s="241"/>
      <c r="Q36" s="241"/>
      <c r="S36" s="241"/>
      <c r="V36" s="241"/>
    </row>
    <row r="37" spans="2:125" ht="13" x14ac:dyDescent="0.2"/>
    <row r="38" spans="2:125" ht="13" x14ac:dyDescent="0.2"/>
    <row r="39" spans="2:125" ht="13" x14ac:dyDescent="0.2"/>
    <row r="40" spans="2:125" ht="13" x14ac:dyDescent="0.2">
      <c r="U40" s="241"/>
    </row>
    <row r="41" spans="2:125" ht="13" x14ac:dyDescent="0.2">
      <c r="R41" s="241"/>
    </row>
    <row r="42" spans="2:125" ht="13" x14ac:dyDescent="0.2">
      <c r="T42" s="241"/>
      <c r="W42" s="241"/>
      <c r="X42" s="241"/>
      <c r="Y42" s="241"/>
      <c r="Z42" s="241"/>
      <c r="AA42" s="241"/>
      <c r="AB42" s="241"/>
      <c r="AC42" s="241"/>
      <c r="AD42" s="241"/>
      <c r="AE42" s="241"/>
      <c r="AF42" s="241"/>
      <c r="AG42" s="241"/>
      <c r="AH42" s="241"/>
      <c r="AI42" s="241"/>
      <c r="AJ42" s="241"/>
      <c r="AK42" s="241"/>
      <c r="AL42" s="241"/>
      <c r="AM42" s="241"/>
      <c r="AN42" s="241"/>
      <c r="AO42" s="241"/>
      <c r="AP42" s="241"/>
      <c r="AQ42" s="241"/>
      <c r="AR42" s="241"/>
      <c r="AS42" s="241"/>
      <c r="AT42" s="241"/>
      <c r="AU42" s="241"/>
      <c r="AV42" s="241"/>
      <c r="AW42" s="241"/>
      <c r="AX42" s="241"/>
      <c r="AY42" s="241"/>
      <c r="AZ42" s="241"/>
      <c r="BA42" s="241"/>
      <c r="BB42" s="241"/>
      <c r="BC42" s="241"/>
      <c r="BD42" s="241"/>
      <c r="BE42" s="241"/>
      <c r="BF42" s="241"/>
      <c r="BG42" s="241"/>
      <c r="BH42" s="241"/>
      <c r="BI42" s="241"/>
      <c r="BJ42" s="241"/>
      <c r="BK42" s="241"/>
      <c r="BL42" s="241"/>
      <c r="BM42" s="241"/>
      <c r="BN42" s="241"/>
      <c r="BO42" s="241"/>
      <c r="BP42" s="241"/>
      <c r="BQ42" s="241"/>
      <c r="BR42" s="241"/>
      <c r="BS42" s="241"/>
      <c r="BT42" s="241"/>
      <c r="BU42" s="241"/>
      <c r="BV42" s="241"/>
      <c r="BW42" s="241"/>
      <c r="BX42" s="241"/>
      <c r="BY42" s="241"/>
      <c r="BZ42" s="241"/>
      <c r="CA42" s="241"/>
      <c r="CB42" s="241"/>
      <c r="CC42" s="241"/>
      <c r="CD42" s="241"/>
      <c r="CE42" s="241"/>
      <c r="CF42" s="241"/>
      <c r="CG42" s="241"/>
      <c r="CH42" s="241"/>
      <c r="CI42" s="241"/>
      <c r="CJ42" s="241"/>
      <c r="CK42" s="241"/>
      <c r="CL42" s="241"/>
      <c r="CM42" s="241"/>
      <c r="CN42" s="241"/>
      <c r="CO42" s="241"/>
      <c r="CP42" s="241"/>
      <c r="CQ42" s="241"/>
      <c r="CR42" s="241"/>
      <c r="CS42" s="241"/>
      <c r="CT42" s="241"/>
      <c r="CU42" s="241"/>
      <c r="CV42" s="241"/>
      <c r="CW42" s="241"/>
      <c r="CX42" s="241"/>
      <c r="CY42" s="241"/>
      <c r="CZ42" s="241"/>
      <c r="DA42" s="241"/>
      <c r="DB42" s="241"/>
      <c r="DC42" s="241"/>
      <c r="DD42" s="241"/>
      <c r="DE42" s="241"/>
      <c r="DF42" s="241"/>
      <c r="DG42" s="241"/>
      <c r="DH42" s="241"/>
      <c r="DI42" s="241"/>
      <c r="DJ42" s="241"/>
      <c r="DK42" s="241"/>
      <c r="DL42" s="241"/>
      <c r="DM42" s="241"/>
      <c r="DN42" s="241"/>
      <c r="DO42" s="241"/>
      <c r="DP42" s="241"/>
      <c r="DQ42" s="241"/>
      <c r="DR42" s="241"/>
      <c r="DS42" s="241"/>
      <c r="DT42" s="241"/>
      <c r="DU42" s="241"/>
    </row>
    <row r="43" spans="2:125" ht="13" x14ac:dyDescent="0.2">
      <c r="Q43" s="241"/>
      <c r="S43" s="241"/>
      <c r="V43" s="241"/>
    </row>
    <row r="44" spans="2:125" ht="13" x14ac:dyDescent="0.2"/>
    <row r="45" spans="2:125" ht="13" x14ac:dyDescent="0.2"/>
    <row r="46" spans="2:125" ht="13" x14ac:dyDescent="0.2"/>
    <row r="47" spans="2:125" ht="13" x14ac:dyDescent="0.2"/>
    <row r="48" spans="2:125" ht="13" x14ac:dyDescent="0.2"/>
    <row r="49" ht="13" x14ac:dyDescent="0.2"/>
    <row r="50" ht="13" x14ac:dyDescent="0.2"/>
    <row r="51" ht="13" x14ac:dyDescent="0.2"/>
    <row r="52" ht="13" x14ac:dyDescent="0.2"/>
    <row r="53" ht="13" x14ac:dyDescent="0.2"/>
    <row r="54" ht="13" x14ac:dyDescent="0.2"/>
    <row r="55" ht="13" x14ac:dyDescent="0.2"/>
    <row r="56" ht="13" x14ac:dyDescent="0.2"/>
    <row r="57" ht="13" x14ac:dyDescent="0.2"/>
    <row r="58" ht="13" x14ac:dyDescent="0.2"/>
    <row r="59" ht="13" x14ac:dyDescent="0.2"/>
    <row r="60" ht="13" x14ac:dyDescent="0.2"/>
    <row r="61" ht="13" x14ac:dyDescent="0.2"/>
    <row r="62" ht="13" x14ac:dyDescent="0.2"/>
    <row r="63" ht="13" x14ac:dyDescent="0.2"/>
    <row r="64" ht="13" x14ac:dyDescent="0.2"/>
    <row r="65" ht="13" x14ac:dyDescent="0.2"/>
    <row r="66" ht="13" x14ac:dyDescent="0.2"/>
    <row r="67" ht="13" x14ac:dyDescent="0.2"/>
    <row r="68" ht="13" x14ac:dyDescent="0.2"/>
    <row r="69" ht="13" x14ac:dyDescent="0.2"/>
    <row r="70" ht="13" x14ac:dyDescent="0.2"/>
    <row r="71" ht="13" x14ac:dyDescent="0.2"/>
    <row r="72" ht="13" x14ac:dyDescent="0.2"/>
    <row r="73" ht="13" x14ac:dyDescent="0.2"/>
    <row r="74" ht="13" x14ac:dyDescent="0.2"/>
    <row r="75" ht="13" x14ac:dyDescent="0.2"/>
    <row r="76" ht="13" x14ac:dyDescent="0.2"/>
    <row r="77" ht="13" x14ac:dyDescent="0.2"/>
    <row r="78" ht="13" x14ac:dyDescent="0.2"/>
    <row r="79" ht="13" x14ac:dyDescent="0.2"/>
    <row r="80" ht="13" x14ac:dyDescent="0.2"/>
    <row r="81" ht="13" x14ac:dyDescent="0.2"/>
    <row r="82" ht="13" x14ac:dyDescent="0.2"/>
    <row r="83" ht="13" x14ac:dyDescent="0.2"/>
    <row r="84" ht="13" x14ac:dyDescent="0.2"/>
    <row r="85" ht="13" x14ac:dyDescent="0.2"/>
    <row r="86" ht="13" x14ac:dyDescent="0.2"/>
    <row r="87" ht="13" x14ac:dyDescent="0.2"/>
    <row r="88" ht="13" x14ac:dyDescent="0.2"/>
    <row r="89" ht="13" x14ac:dyDescent="0.2"/>
    <row r="90" ht="13" x14ac:dyDescent="0.2"/>
    <row r="91" ht="13" x14ac:dyDescent="0.2"/>
    <row r="92" ht="13.5" customHeight="1" x14ac:dyDescent="0.2"/>
    <row r="93" ht="13.5" customHeight="1" x14ac:dyDescent="0.2"/>
    <row r="94" ht="13.5" customHeight="1" x14ac:dyDescent="0.2"/>
    <row r="95" ht="13.5" customHeight="1" x14ac:dyDescent="0.2"/>
    <row r="96" ht="13.5" customHeight="1" x14ac:dyDescent="0.2"/>
    <row r="97" ht="13.5" customHeight="1" x14ac:dyDescent="0.2"/>
    <row r="98" ht="13.5" customHeight="1" x14ac:dyDescent="0.2"/>
    <row r="99" ht="13.5" customHeight="1" x14ac:dyDescent="0.2"/>
    <row r="100" ht="13.5" customHeight="1" x14ac:dyDescent="0.2"/>
    <row r="101" ht="13.5" customHeight="1" x14ac:dyDescent="0.2"/>
    <row r="102" ht="13.5" customHeight="1" x14ac:dyDescent="0.2"/>
    <row r="103" ht="13.5" customHeight="1" x14ac:dyDescent="0.2"/>
    <row r="104" ht="13.5" customHeight="1" x14ac:dyDescent="0.2"/>
    <row r="105" ht="13.5" customHeight="1" x14ac:dyDescent="0.2"/>
    <row r="106" ht="13.5" customHeight="1" x14ac:dyDescent="0.2"/>
    <row r="107" ht="13.5" customHeight="1" x14ac:dyDescent="0.2"/>
    <row r="108" ht="13.5" customHeight="1" x14ac:dyDescent="0.2"/>
    <row r="109" ht="13.5" customHeight="1" x14ac:dyDescent="0.2"/>
    <row r="110" ht="13.5" customHeight="1" x14ac:dyDescent="0.2"/>
    <row r="111" ht="13.5" customHeight="1" x14ac:dyDescent="0.2"/>
    <row r="112" ht="13.5" customHeight="1" x14ac:dyDescent="0.2"/>
    <row r="113" spans="125:125" ht="13.5" customHeight="1" x14ac:dyDescent="0.2"/>
    <row r="114" spans="125:125" ht="13.5" customHeight="1" x14ac:dyDescent="0.2"/>
    <row r="115" spans="125:125" ht="13.5" customHeight="1" x14ac:dyDescent="0.2"/>
    <row r="116" spans="125:125" ht="13.5" customHeight="1" x14ac:dyDescent="0.2">
      <c r="DU116" s="242" t="s">
        <v>407</v>
      </c>
    </row>
  </sheetData>
  <sheetProtection algorithmName="SHA-512" hashValue="gNQuXr//+KPr51PRNv3wnojEkVejMu5JQ+gifYTtp9Na1oNASS0UPUt6IG8KUcz1tPkE/sv8NprvuyVQmplFOg==" saltValue="3l29YMOq3PCOthTIh2LPTw==" spinCount="100000" sheet="1" objects="1" scenarios="1"/>
  <dataConsolidate/>
  <phoneticPr fontId="2"/>
  <printOptions horizontalCentered="1" verticalCentered="1"/>
  <pageMargins left="0" right="0" top="0.19685039370078741" bottom="0" header="0.39370078740157483" footer="0"/>
  <pageSetup paperSize="9" scale="40" orientation="landscape" horizontalDpi="300" verticalDpi="300" r:id="rId1"/>
  <headerFooter alignWithMargins="0">
    <oddFooter>&amp;C&amp;P/&amp;N</oddFoot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codeName="MasterSheet">
    <pageSetUpPr fitToPage="1"/>
  </sheetPr>
  <dimension ref="B1:J50"/>
  <sheetViews>
    <sheetView showGridLines="0" zoomScale="70" zoomScaleNormal="70" zoomScaleSheetLayoutView="100" workbookViewId="0"/>
  </sheetViews>
  <sheetFormatPr defaultColWidth="0" defaultRowHeight="13.5" customHeight="1" zeroHeight="1" x14ac:dyDescent="0.2"/>
  <cols>
    <col min="1" max="1" width="8.36328125" style="1" customWidth="1"/>
    <col min="2" max="16" width="14.54296875" style="1" customWidth="1"/>
    <col min="17" max="16384" width="0" style="1" hidden="1"/>
  </cols>
  <sheetData>
    <row r="1" ht="16.5" customHeight="1" x14ac:dyDescent="0.2"/>
    <row r="2" ht="16.5" customHeight="1" x14ac:dyDescent="0.2"/>
    <row r="3" ht="16.5" customHeight="1" x14ac:dyDescent="0.2"/>
    <row r="4" ht="16.5" customHeight="1" x14ac:dyDescent="0.2"/>
    <row r="5" ht="16.5" customHeight="1" x14ac:dyDescent="0.2"/>
    <row r="6" ht="16.5" customHeight="1" x14ac:dyDescent="0.2"/>
    <row r="7" ht="16.5" customHeight="1" x14ac:dyDescent="0.2"/>
    <row r="8" ht="16.5" customHeight="1" x14ac:dyDescent="0.2"/>
    <row r="9" ht="16.5" customHeight="1" x14ac:dyDescent="0.2"/>
    <row r="10" ht="16.5" customHeight="1" x14ac:dyDescent="0.2"/>
    <row r="11" ht="16.5" customHeight="1" x14ac:dyDescent="0.2"/>
    <row r="12" ht="16.5" customHeight="1" x14ac:dyDescent="0.2"/>
    <row r="13" ht="16.5" customHeight="1" x14ac:dyDescent="0.2"/>
    <row r="14" ht="16.5" customHeight="1" x14ac:dyDescent="0.2"/>
    <row r="15" ht="16.5" customHeight="1" x14ac:dyDescent="0.2"/>
    <row r="16" ht="16.5" customHeight="1" x14ac:dyDescent="0.2"/>
    <row r="17" ht="16.5" customHeight="1" x14ac:dyDescent="0.2"/>
    <row r="18" ht="16.5" customHeight="1" x14ac:dyDescent="0.2"/>
    <row r="19" ht="16.5" customHeight="1" x14ac:dyDescent="0.2"/>
    <row r="20" ht="16.5" customHeight="1" x14ac:dyDescent="0.2"/>
    <row r="21" ht="16.5" customHeight="1" x14ac:dyDescent="0.2"/>
    <row r="22" ht="16.5" customHeight="1" x14ac:dyDescent="0.2"/>
    <row r="23" ht="16.5" customHeight="1" x14ac:dyDescent="0.2"/>
    <row r="24" ht="16.5" customHeight="1" x14ac:dyDescent="0.2"/>
    <row r="25" ht="16.5" customHeight="1" x14ac:dyDescent="0.2"/>
    <row r="26" ht="16.5" customHeight="1" x14ac:dyDescent="0.2"/>
    <row r="27" ht="16.5" customHeight="1" x14ac:dyDescent="0.2"/>
    <row r="28" ht="16.5" customHeight="1" x14ac:dyDescent="0.2"/>
    <row r="29" ht="16.5" customHeight="1" x14ac:dyDescent="0.2"/>
    <row r="30" ht="16.5" customHeight="1" x14ac:dyDescent="0.2"/>
    <row r="31" ht="16.5" customHeight="1" x14ac:dyDescent="0.2"/>
    <row r="32" ht="16.5" customHeight="1" x14ac:dyDescent="0.2"/>
    <row r="33" spans="2:10" ht="16.5" customHeight="1" x14ac:dyDescent="0.2"/>
    <row r="34" spans="2:10" ht="16.5" customHeight="1" x14ac:dyDescent="0.2"/>
    <row r="35" spans="2:10" ht="16.5" customHeight="1" x14ac:dyDescent="0.2"/>
    <row r="36" spans="2:10" ht="16.5" customHeight="1" x14ac:dyDescent="0.2"/>
    <row r="37" spans="2:10" ht="16.5" customHeight="1" x14ac:dyDescent="0.2"/>
    <row r="38" spans="2:10" ht="16.5" customHeight="1" x14ac:dyDescent="0.2"/>
    <row r="39" spans="2:10" ht="16.5" customHeight="1" x14ac:dyDescent="0.2"/>
    <row r="40" spans="2:10" ht="16.5" customHeight="1" x14ac:dyDescent="0.2"/>
    <row r="41" spans="2:10" ht="16.5" customHeight="1" x14ac:dyDescent="0.2"/>
    <row r="42" spans="2:10" ht="16.5" customHeight="1" x14ac:dyDescent="0.2"/>
    <row r="43" spans="2:10" ht="16.5" customHeight="1" x14ac:dyDescent="0.2"/>
    <row r="44" spans="2:10" ht="16.5" customHeight="1" x14ac:dyDescent="0.2"/>
    <row r="45" spans="2:10" ht="29.25" customHeight="1" thickBot="1" x14ac:dyDescent="0.25">
      <c r="B45" s="2"/>
      <c r="C45" s="2"/>
      <c r="D45" s="2"/>
      <c r="E45" s="2"/>
      <c r="F45" s="2"/>
      <c r="G45" s="2"/>
      <c r="H45" s="2"/>
      <c r="I45" s="2"/>
      <c r="J45" s="3" t="s">
        <v>456</v>
      </c>
    </row>
    <row r="46" spans="2:10" ht="29.25" customHeight="1" thickBot="1" x14ac:dyDescent="0.3">
      <c r="B46" s="4" t="s">
        <v>7</v>
      </c>
      <c r="C46" s="5"/>
      <c r="D46" s="5"/>
      <c r="E46" s="6" t="s">
        <v>457</v>
      </c>
      <c r="F46" s="7" t="s">
        <v>458</v>
      </c>
      <c r="G46" s="8" t="s">
        <v>459</v>
      </c>
      <c r="H46" s="8" t="s">
        <v>460</v>
      </c>
      <c r="I46" s="8" t="s">
        <v>461</v>
      </c>
      <c r="J46" s="9" t="s">
        <v>462</v>
      </c>
    </row>
    <row r="47" spans="2:10" ht="57.75" customHeight="1" x14ac:dyDescent="0.2">
      <c r="B47" s="10"/>
      <c r="C47" s="1126" t="s">
        <v>463</v>
      </c>
      <c r="D47" s="1126"/>
      <c r="E47" s="1127"/>
      <c r="F47" s="11">
        <v>16.91</v>
      </c>
      <c r="G47" s="12">
        <v>14.75</v>
      </c>
      <c r="H47" s="12">
        <v>12.89</v>
      </c>
      <c r="I47" s="12">
        <v>11.66</v>
      </c>
      <c r="J47" s="13">
        <v>6.71</v>
      </c>
    </row>
    <row r="48" spans="2:10" ht="57.75" customHeight="1" x14ac:dyDescent="0.2">
      <c r="B48" s="14"/>
      <c r="C48" s="1128" t="s">
        <v>464</v>
      </c>
      <c r="D48" s="1128"/>
      <c r="E48" s="1129"/>
      <c r="F48" s="15">
        <v>6.56</v>
      </c>
      <c r="G48" s="16">
        <v>9.51</v>
      </c>
      <c r="H48" s="16">
        <v>8.35</v>
      </c>
      <c r="I48" s="16">
        <v>7.1</v>
      </c>
      <c r="J48" s="17">
        <v>8.76</v>
      </c>
    </row>
    <row r="49" spans="2:10" ht="57.75" customHeight="1" thickBot="1" x14ac:dyDescent="0.25">
      <c r="B49" s="18"/>
      <c r="C49" s="1130" t="s">
        <v>465</v>
      </c>
      <c r="D49" s="1130"/>
      <c r="E49" s="1131"/>
      <c r="F49" s="19" t="s">
        <v>466</v>
      </c>
      <c r="G49" s="20">
        <v>1.68</v>
      </c>
      <c r="H49" s="20" t="s">
        <v>467</v>
      </c>
      <c r="I49" s="20" t="s">
        <v>468</v>
      </c>
      <c r="J49" s="21" t="s">
        <v>469</v>
      </c>
    </row>
    <row r="50" spans="2:10" ht="13" x14ac:dyDescent="0.2"/>
  </sheetData>
  <sheetProtection algorithmName="SHA-512" hashValue="Zhococy37hS0jDbjA4Oo3O4gHagyyEWtbLiRnKt3KNL/yEc9M1wbs3y+Cly/tblD+I25MOffR+SYCQX713VjUg==" saltValue="lKua7RNLzdiBpr/2ZgjvfQ==" spinCount="100000" sheet="1" objects="1" scenarios="1"/>
  <mergeCells count="3">
    <mergeCell ref="C47:E47"/>
    <mergeCell ref="C48:E48"/>
    <mergeCell ref="C49:E49"/>
  </mergeCells>
  <phoneticPr fontId="2"/>
  <printOptions horizontalCentered="1"/>
  <pageMargins left="0" right="0" top="0.19685039370078741" bottom="0" header="0" footer="0"/>
  <pageSetup paperSize="9" scale="64" orientation="landscape" horizontalDpi="300" verticalDpi="300" r:id="rId1"/>
  <headerFooter alignWithMargins="0">
    <oddFooter>&amp;C&amp;P/&amp;N</oddFooter>
  </headerFooter>
  <drawing r:id="rId2"/>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mso-contentType ?>
<FormTemplates xmlns="http://schemas.microsoft.com/sharepoint/v3/contenttype/forms">
  <Display>DocumentLibraryForm</Display>
  <Edit>DocumentLibraryForm</Edit>
  <New>DocumentLibraryForm</New>
</FormTemplates>
</file>

<file path=customXml/item2.xml><?xml version="1.0" encoding="utf-8"?>
<p:properties xmlns:p="http://schemas.microsoft.com/office/2006/metadata/properties" xmlns:xsi="http://www.w3.org/2001/XMLSchema-instance" xmlns:pc="http://schemas.microsoft.com/office/infopath/2007/PartnerControls">
  <documentManagement>
    <lcf76f155ced4ddcb4097134ff3c332f xmlns="8ec23a2b-3719-4e74-9470-e51a3ce0e3cb">
      <Terms xmlns="http://schemas.microsoft.com/office/infopath/2007/PartnerControls"/>
    </lcf76f155ced4ddcb4097134ff3c332f>
    <TaxCatchAll xmlns="7d8d742d-c24c-4c10-8640-2bd2523f455d" xsi:nil="true"/>
  </documentManagement>
</p:properties>
</file>

<file path=customXml/item3.xml><?xml version="1.0" encoding="utf-8"?>
<ct:contentTypeSchema xmlns:ct="http://schemas.microsoft.com/office/2006/metadata/contentType" xmlns:ma="http://schemas.microsoft.com/office/2006/metadata/properties/metaAttributes" ct:_="" ma:_="" ma:contentTypeName="ドキュメント" ma:contentTypeID="0x010100AF94EA0A80331D448FF23B33BD63577D" ma:contentTypeVersion="12" ma:contentTypeDescription="新しいドキュメントを作成します。" ma:contentTypeScope="" ma:versionID="7ec96b631752dc96ba0b7e75b3fabef2">
  <xsd:schema xmlns:xsd="http://www.w3.org/2001/XMLSchema" xmlns:xs="http://www.w3.org/2001/XMLSchema" xmlns:p="http://schemas.microsoft.com/office/2006/metadata/properties" xmlns:ns2="8ec23a2b-3719-4e74-9470-e51a3ce0e3cb" xmlns:ns3="7d8d742d-c24c-4c10-8640-2bd2523f455d" targetNamespace="http://schemas.microsoft.com/office/2006/metadata/properties" ma:root="true" ma:fieldsID="ec5dddf93c34c2ef8c840c38794f1e03" ns2:_="" ns3:_="">
    <xsd:import namespace="8ec23a2b-3719-4e74-9470-e51a3ce0e3cb"/>
    <xsd:import namespace="7d8d742d-c24c-4c10-8640-2bd2523f455d"/>
    <xsd:element name="properties">
      <xsd:complexType>
        <xsd:sequence>
          <xsd:element name="documentManagement">
            <xsd:complexType>
              <xsd:all>
                <xsd:element ref="ns2:MediaServiceMetadata" minOccurs="0"/>
                <xsd:element ref="ns2:MediaServiceFastMetadata" minOccurs="0"/>
                <xsd:element ref="ns2:MediaServiceSearchProperties" minOccurs="0"/>
                <xsd:element ref="ns2:MediaServiceDateTaken" minOccurs="0"/>
                <xsd:element ref="ns2:MediaServiceGenerationTime" minOccurs="0"/>
                <xsd:element ref="ns2:MediaServiceEventHashCode" minOccurs="0"/>
                <xsd:element ref="ns2:MediaLengthInSeconds" minOccurs="0"/>
                <xsd:element ref="ns2:lcf76f155ced4ddcb4097134ff3c332f" minOccurs="0"/>
                <xsd:element ref="ns3:TaxCatchAll" minOccurs="0"/>
                <xsd:element ref="ns2:MediaServiceOCR" minOccurs="0"/>
                <xsd:element ref="ns2:MediaServiceLocation"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8ec23a2b-3719-4e74-9470-e51a3ce0e3cb"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SearchProperties" ma:index="10" nillable="true" ma:displayName="MediaServiceSearchProperties" ma:hidden="true" ma:internalName="MediaServiceSearchProperties" ma:readOnly="true">
      <xsd:simpleType>
        <xsd:restriction base="dms:Note"/>
      </xsd:simpleType>
    </xsd:element>
    <xsd:element name="MediaServiceDateTaken" ma:index="11" nillable="true" ma:displayName="MediaServiceDateTaken" ma:description="" ma:hidden="true" ma:indexed="true" ma:internalName="MediaServiceDateTaken" ma:readOnly="true">
      <xsd:simpleType>
        <xsd:restriction base="dms:Text"/>
      </xsd:simpleType>
    </xsd:element>
    <xsd:element name="MediaServiceGenerationTime" ma:index="12" nillable="true" ma:displayName="MediaServiceGenerationTime" ma:hidden="true" ma:internalName="MediaServiceGenerationTime" ma:readOnly="true">
      <xsd:simpleType>
        <xsd:restriction base="dms:Text"/>
      </xsd:simpleType>
    </xsd:element>
    <xsd:element name="MediaServiceEventHashCode" ma:index="13" nillable="true" ma:displayName="MediaServiceEventHashCode" ma:hidden="true" ma:internalName="MediaServiceEventHashCode" ma:readOnly="true">
      <xsd:simpleType>
        <xsd:restriction base="dms:Text"/>
      </xsd:simpleType>
    </xsd:element>
    <xsd:element name="MediaLengthInSeconds" ma:index="14" nillable="true" ma:displayName="MediaLengthInSeconds" ma:hidden="true" ma:internalName="MediaLengthInSeconds" ma:readOnly="true">
      <xsd:simpleType>
        <xsd:restriction base="dms:Unknown"/>
      </xsd:simpleType>
    </xsd:element>
    <xsd:element name="lcf76f155ced4ddcb4097134ff3c332f" ma:index="16" nillable="true" ma:taxonomy="true" ma:internalName="lcf76f155ced4ddcb4097134ff3c332f" ma:taxonomyFieldName="MediaServiceImageTags" ma:displayName="画像タグ" ma:readOnly="false" ma:fieldId="{5cf76f15-5ced-4ddc-b409-7134ff3c332f}" ma:taxonomyMulti="true" ma:sspId="86704856-a207-4f8a-924d-362591990f27" ma:termSetId="09814cd3-568e-fe90-9814-8d621ff8fb84" ma:anchorId="fba54fb3-c3e1-fe81-a776-ca4b69148c4d" ma:open="true" ma:isKeyword="false">
      <xsd:complexType>
        <xsd:sequence>
          <xsd:element ref="pc:Terms" minOccurs="0" maxOccurs="1"/>
        </xsd:sequence>
      </xsd:complexType>
    </xsd:element>
    <xsd:element name="MediaServiceOCR" ma:index="18" nillable="true" ma:displayName="Extracted Text" ma:internalName="MediaServiceOCR" ma:readOnly="true">
      <xsd:simpleType>
        <xsd:restriction base="dms:Note">
          <xsd:maxLength value="255"/>
        </xsd:restriction>
      </xsd:simpleType>
    </xsd:element>
    <xsd:element name="MediaServiceLocation" ma:index="19" nillable="true" ma:displayName="Location" ma:description="" ma:indexed="true" ma:internalName="MediaServiceLocation" ma:readOnly="true">
      <xsd:simpleType>
        <xsd:restriction base="dms:Text"/>
      </xsd:simpleType>
    </xsd:element>
  </xsd:schema>
  <xsd:schema xmlns:xsd="http://www.w3.org/2001/XMLSchema" xmlns:xs="http://www.w3.org/2001/XMLSchema" xmlns:dms="http://schemas.microsoft.com/office/2006/documentManagement/types" xmlns:pc="http://schemas.microsoft.com/office/infopath/2007/PartnerControls" targetNamespace="7d8d742d-c24c-4c10-8640-2bd2523f455d" elementFormDefault="qualified">
    <xsd:import namespace="http://schemas.microsoft.com/office/2006/documentManagement/types"/>
    <xsd:import namespace="http://schemas.microsoft.com/office/infopath/2007/PartnerControls"/>
    <xsd:element name="TaxCatchAll" ma:index="17" nillable="true" ma:displayName="Taxonomy Catch All Column" ma:hidden="true" ma:list="{1b5e372b-1601-415d-8326-ec3dff69e1ec}" ma:internalName="TaxCatchAll" ma:showField="CatchAllData" ma:web="7d8d742d-c24c-4c10-8640-2bd2523f455d">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コンテンツ タイプ"/>
        <xsd:element ref="dc:title" minOccurs="0" maxOccurs="1" ma:index="4" ma:displayName="タイトル"/>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Props1.xml><?xml version="1.0" encoding="utf-8"?>
<ds:datastoreItem xmlns:ds="http://schemas.openxmlformats.org/officeDocument/2006/customXml" ds:itemID="{7A8963C5-B59C-4574-B4AC-86C510BA0558}">
  <ds:schemaRefs>
    <ds:schemaRef ds:uri="http://schemas.microsoft.com/sharepoint/v3/contenttype/forms"/>
  </ds:schemaRefs>
</ds:datastoreItem>
</file>

<file path=customXml/itemProps2.xml><?xml version="1.0" encoding="utf-8"?>
<ds:datastoreItem xmlns:ds="http://schemas.openxmlformats.org/officeDocument/2006/customXml" ds:itemID="{49F23B92-9046-4383-BAFA-8C0F5E387E02}">
  <ds:schemaRefs>
    <ds:schemaRef ds:uri="7d8d742d-c24c-4c10-8640-2bd2523f455d"/>
    <ds:schemaRef ds:uri="http://schemas.microsoft.com/office/2006/documentManagement/types"/>
    <ds:schemaRef ds:uri="8ec23a2b-3719-4e74-9470-e51a3ce0e3cb"/>
    <ds:schemaRef ds:uri="http://www.w3.org/XML/1998/namespace"/>
    <ds:schemaRef ds:uri="http://purl.org/dc/elements/1.1/"/>
    <ds:schemaRef ds:uri="http://purl.org/dc/terms/"/>
    <ds:schemaRef ds:uri="http://schemas.microsoft.com/office/infopath/2007/PartnerControls"/>
    <ds:schemaRef ds:uri="http://schemas.openxmlformats.org/package/2006/metadata/core-properties"/>
    <ds:schemaRef ds:uri="http://schemas.microsoft.com/office/2006/metadata/properties"/>
    <ds:schemaRef ds:uri="http://purl.org/dc/dcmitype/"/>
  </ds:schemaRefs>
</ds:datastoreItem>
</file>

<file path=customXml/itemProps3.xml><?xml version="1.0" encoding="utf-8"?>
<ds:datastoreItem xmlns:ds="http://schemas.openxmlformats.org/officeDocument/2006/customXml" ds:itemID="{DD360D69-B5F6-48B0-A677-F270556E8825}">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8ec23a2b-3719-4e74-9470-e51a3ce0e3cb"/>
    <ds:schemaRef ds:uri="7d8d742d-c24c-4c10-8640-2bd2523f455d"/>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14</vt:i4>
      </vt:variant>
    </vt:vector>
  </HeadingPairs>
  <TitlesOfParts>
    <vt:vector size="14"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基金残高に係る経年分析</vt:lpstr>
      <vt:lpstr>データシート</vt:lpstr>
    </vt:vector>
  </TitlesOfParts>
  <Manager>財務調査課</Manager>
  <Company>総務省</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財政状況資料集</dc:title>
  <dc:subject/>
  <dc:creator>財務調査課</dc:creator>
  <cp:keywords/>
  <dc:description/>
  <cp:lastModifiedBy>大本　泰地</cp:lastModifiedBy>
  <cp:revision/>
  <cp:lastPrinted>2026-03-23T05:28:09Z</cp:lastPrinted>
  <dcterms:created xsi:type="dcterms:W3CDTF">2026-02-23T08:50:59Z</dcterms:created>
  <dcterms:modified xsi:type="dcterms:W3CDTF">2026-03-23T05:41:20Z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0x010100AF94EA0A80331D448FF23B33BD63577D</vt:lpwstr>
  </property>
  <property fmtid="{D5CDD505-2E9C-101B-9397-08002B2CF9AE}" pid="3" name="MediaServiceImageTags">
    <vt:lpwstr/>
  </property>
</Properties>
</file>